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 firstSheet="1" activeTab="1"/>
  </bookViews>
  <sheets>
    <sheet name="Sheet1" sheetId="1" state="hidden" r:id="rId1"/>
    <sheet name="ඉතිරිය" sheetId="5" r:id="rId2"/>
  </sheets>
  <definedNames>
    <definedName name="_xlnm.Print_Area" localSheetId="0">Sheet1!$A$1:$X$54</definedName>
  </definedNames>
  <calcPr calcId="124519"/>
</workbook>
</file>

<file path=xl/calcChain.xml><?xml version="1.0" encoding="utf-8"?>
<calcChain xmlns="http://schemas.openxmlformats.org/spreadsheetml/2006/main">
  <c r="J31" i="5"/>
  <c r="K13"/>
  <c r="K7"/>
  <c r="Y7" s="1"/>
  <c r="K22"/>
  <c r="Y22" s="1"/>
  <c r="K19"/>
  <c r="Y19" s="1"/>
  <c r="K10"/>
  <c r="K8"/>
  <c r="K17"/>
  <c r="Y17" s="1"/>
  <c r="K15"/>
  <c r="Y15" s="1"/>
  <c r="K18"/>
  <c r="Y18" s="1"/>
  <c r="K20"/>
  <c r="Y20" s="1"/>
  <c r="K21"/>
  <c r="Y21" s="1"/>
  <c r="K23"/>
  <c r="Y23" s="1"/>
  <c r="K24"/>
  <c r="Y24" s="1"/>
  <c r="K25"/>
  <c r="K26"/>
  <c r="Y26" s="1"/>
  <c r="K27"/>
  <c r="Y27" s="1"/>
  <c r="K28"/>
  <c r="Y28" s="1"/>
  <c r="K29"/>
  <c r="K30"/>
  <c r="Y30" s="1"/>
  <c r="I31"/>
  <c r="Y25"/>
  <c r="K12"/>
  <c r="Y12" s="1"/>
  <c r="G31"/>
  <c r="Y29"/>
  <c r="Y14"/>
  <c r="G32"/>
  <c r="K31" l="1"/>
</calcChain>
</file>

<file path=xl/sharedStrings.xml><?xml version="1.0" encoding="utf-8"?>
<sst xmlns="http://schemas.openxmlformats.org/spreadsheetml/2006/main" count="251" uniqueCount="188">
  <si>
    <t>Unit of Measure</t>
  </si>
  <si>
    <t>No of Beneficiaries</t>
  </si>
  <si>
    <t>A</t>
  </si>
  <si>
    <t>B</t>
  </si>
  <si>
    <t>C</t>
  </si>
  <si>
    <t>D</t>
  </si>
  <si>
    <t>E</t>
  </si>
  <si>
    <t>F</t>
  </si>
  <si>
    <t>G</t>
  </si>
  <si>
    <t>Remarks</t>
  </si>
  <si>
    <t xml:space="preserve">G  For Constructions Projects  100% completed </t>
  </si>
  <si>
    <t xml:space="preserve">     For Other Projects:  Received goods /instruments as per the order</t>
  </si>
  <si>
    <t xml:space="preserve">      For Other Projects:  Issued goods and instruments to identified institutions / CBOs</t>
  </si>
  <si>
    <r>
      <rPr>
        <b/>
        <sz val="12"/>
        <color theme="1"/>
        <rFont val="Times New Roman"/>
        <family val="1"/>
      </rPr>
      <t>E</t>
    </r>
    <r>
      <rPr>
        <sz val="12"/>
        <color theme="1"/>
        <rFont val="Times New Roman"/>
        <family val="1"/>
      </rPr>
      <t xml:space="preserve">  For Constructions Projects  51% - 75% completed </t>
    </r>
  </si>
  <si>
    <r>
      <rPr>
        <b/>
        <sz val="12"/>
        <color theme="1"/>
        <rFont val="Times New Roman"/>
        <family val="1"/>
      </rPr>
      <t>F</t>
    </r>
    <r>
      <rPr>
        <sz val="12"/>
        <color theme="1"/>
        <rFont val="Times New Roman"/>
        <family val="1"/>
      </rPr>
      <t xml:space="preserve"> -  For Constructions  76% - 99% completed </t>
    </r>
  </si>
  <si>
    <t xml:space="preserve">       For Other Projects: Completed lists of goods and beneficiaries</t>
  </si>
  <si>
    <t>Allocation                     (Rs.)</t>
  </si>
  <si>
    <t>Expenditure (Rs.)</t>
  </si>
  <si>
    <t xml:space="preserve">Sector </t>
  </si>
  <si>
    <t xml:space="preserve">Name of Project </t>
  </si>
  <si>
    <t>Type of Project (Construction /Goods &amp; Services)</t>
  </si>
  <si>
    <t xml:space="preserve">Rural Infrastructure Development Programme - 2017                        </t>
  </si>
  <si>
    <t>Annexure No.1</t>
  </si>
  <si>
    <t>Name: …………………………….</t>
  </si>
  <si>
    <t>No:………………………………..</t>
  </si>
  <si>
    <t xml:space="preserve">                                                                                      Physical and Financial Progress of the Month of …………………………2017</t>
  </si>
  <si>
    <t>SN</t>
  </si>
  <si>
    <t>Name</t>
  </si>
  <si>
    <t>No</t>
  </si>
  <si>
    <t>Estimate is being / to be prepared and initial works started</t>
  </si>
  <si>
    <t>(0 - 5)%</t>
  </si>
  <si>
    <t>(6 - 25)%</t>
  </si>
  <si>
    <t>(26 - 40)%</t>
  </si>
  <si>
    <t>(41 - 60)%</t>
  </si>
  <si>
    <t>(61 - 80)%</t>
  </si>
  <si>
    <r>
      <rPr>
        <b/>
        <sz val="11"/>
        <color theme="1"/>
        <rFont val="Times New Roman"/>
        <family val="1"/>
      </rPr>
      <t>Constructions</t>
    </r>
    <r>
      <rPr>
        <sz val="11"/>
        <color theme="1"/>
        <rFont val="Times New Roman"/>
        <family val="1"/>
      </rPr>
      <t xml:space="preserve">         : 99% Completed
</t>
    </r>
    <r>
      <rPr>
        <b/>
        <sz val="11"/>
        <color theme="1"/>
        <rFont val="Times New Roman"/>
        <family val="1"/>
      </rPr>
      <t xml:space="preserve">Other </t>
    </r>
    <r>
      <rPr>
        <sz val="11"/>
        <color theme="1"/>
        <rFont val="Times New Roman"/>
        <family val="1"/>
      </rPr>
      <t xml:space="preserve">                     : Completed lists of goods and beneficiaries</t>
    </r>
  </si>
  <si>
    <t>(81 - 99)%</t>
  </si>
  <si>
    <r>
      <rPr>
        <b/>
        <sz val="11"/>
        <color theme="1"/>
        <rFont val="Times New Roman"/>
        <family val="1"/>
      </rPr>
      <t xml:space="preserve">Constructions </t>
    </r>
    <r>
      <rPr>
        <sz val="11"/>
        <color theme="1"/>
        <rFont val="Times New Roman"/>
        <family val="1"/>
      </rPr>
      <t xml:space="preserve">        : 100% Completed
</t>
    </r>
    <r>
      <rPr>
        <b/>
        <sz val="11"/>
        <color theme="1"/>
        <rFont val="Times New Roman"/>
        <family val="1"/>
      </rPr>
      <t xml:space="preserve">Other </t>
    </r>
    <r>
      <rPr>
        <sz val="11"/>
        <color theme="1"/>
        <rFont val="Times New Roman"/>
        <family val="1"/>
      </rPr>
      <t xml:space="preserve">                     : Issued goods and instruments to identified institutions/ CBOs                                                                    </t>
    </r>
  </si>
  <si>
    <t>(c ) -  Instructions to fill the Physical Progress</t>
  </si>
  <si>
    <r>
      <t xml:space="preserve">G.N.Division </t>
    </r>
    <r>
      <rPr>
        <b/>
        <vertAlign val="superscript"/>
        <sz val="11"/>
        <color theme="1"/>
        <rFont val="Times New Roman"/>
        <family val="1"/>
      </rPr>
      <t xml:space="preserve">(b) </t>
    </r>
  </si>
  <si>
    <r>
      <t xml:space="preserve">Physical progress </t>
    </r>
    <r>
      <rPr>
        <b/>
        <vertAlign val="superscript"/>
        <sz val="11"/>
        <color theme="1"/>
        <rFont val="Times New Roman"/>
        <family val="1"/>
      </rPr>
      <t xml:space="preserve">(c ) </t>
    </r>
  </si>
  <si>
    <t>Description for rating</t>
  </si>
  <si>
    <t>Rates</t>
  </si>
  <si>
    <t>Percentage Ranges</t>
  </si>
  <si>
    <t>(a)  - Please see the Annexure No.3 for Divisional Secretariate Divisions Names &amp; Nos</t>
  </si>
  <si>
    <t>(b)  - Please see the Annexure No.4 for Grama Niladhari Divisions Names &amp; Nos</t>
  </si>
  <si>
    <t>B1</t>
  </si>
  <si>
    <t>B2</t>
  </si>
  <si>
    <t>B3</t>
  </si>
  <si>
    <t>B4</t>
  </si>
  <si>
    <t>With VAT</t>
  </si>
  <si>
    <t>Without VAT</t>
  </si>
  <si>
    <r>
      <t xml:space="preserve">Divisional Secretariate Division </t>
    </r>
    <r>
      <rPr>
        <b/>
        <vertAlign val="superscript"/>
        <sz val="12"/>
        <color theme="1"/>
        <rFont val="Times New Roman"/>
        <family val="1"/>
      </rPr>
      <t xml:space="preserve">(a) </t>
    </r>
  </si>
  <si>
    <t>Construction of   culvert at Mrs. Indrani's Houes Road</t>
  </si>
  <si>
    <t>1. Construction of  Culvert at Buddigaminipura Main Road - Near the Mrs. Chandani &amp; Mr. Binat House</t>
  </si>
  <si>
    <t>2. Construction of   Box culvert at Mrs. Indrani's Houes Road</t>
  </si>
  <si>
    <t xml:space="preserve">Construction of culverts at Attavilluwa 1 st Lane </t>
  </si>
  <si>
    <t>Donating Ro water Filter for Central Attavilluwa &amp; North Attavilluwa Primary School</t>
  </si>
  <si>
    <t>Concreeting Mr.Marasingha's House Road at Samagi Lane</t>
  </si>
  <si>
    <t>Concreeting 1st  Culvert at Kajugaha Lane to Maha Aela Road</t>
  </si>
  <si>
    <t>Donating &amp; Repair Computer for Manaweriya Primary School</t>
  </si>
  <si>
    <t>Completing Balance Work at 6 th Mile Post Community Hall at Kalladiya</t>
  </si>
  <si>
    <t>Construction of box culvert at near yhe Maduragama Lakdanau</t>
  </si>
  <si>
    <t>Concreeting Mr. Udaya Kumara's House Road</t>
  </si>
  <si>
    <t>Concreeting left bound 1 st cannal</t>
  </si>
  <si>
    <t>Concreeting Balance Work at Abeyapura by Road of Temple</t>
  </si>
  <si>
    <t>Concrtteing internal Lanes</t>
  </si>
  <si>
    <t>Concreeting Makkalpuram 2nd Lane</t>
  </si>
  <si>
    <t>Completing Balance Work at Manalgundu Community Hall</t>
  </si>
  <si>
    <t>Concreeting Road at infrond of Pariappapalliyadi GS Office</t>
  </si>
  <si>
    <t>Concreeting K.K. Street</t>
  </si>
  <si>
    <t>Construction Drain at 2nd Lane to Ibunubathutha Road</t>
  </si>
  <si>
    <t>Construction Drain at Mujahideen tempal Road</t>
  </si>
  <si>
    <t>Construction Balance Work at Community Hall</t>
  </si>
  <si>
    <t>Re Construction of Anapulluththua Community Hall</t>
  </si>
  <si>
    <t xml:space="preserve">Retaining wall at near the Colourcon tile factry , Arafa nagar lane </t>
  </si>
  <si>
    <t>606 Manathu</t>
  </si>
  <si>
    <t>607 Palavi</t>
  </si>
  <si>
    <t>607 A Attavilluwa</t>
  </si>
  <si>
    <t>607 B Central Attavilluwa</t>
  </si>
  <si>
    <t>607 C Bodirajapura</t>
  </si>
  <si>
    <t>607 D Poththuwilluwa</t>
  </si>
  <si>
    <t>615 Sellakandal</t>
  </si>
  <si>
    <t>615 A Kalladiya</t>
  </si>
  <si>
    <t>615 B Thammennagama</t>
  </si>
  <si>
    <t>615 C Nelumvewa</t>
  </si>
  <si>
    <t>615 D Sirambiyadiya</t>
  </si>
  <si>
    <t>616 Senakudirippuwa</t>
  </si>
  <si>
    <t>617 Puttaalam North</t>
  </si>
  <si>
    <t>617 A Mullipuram</t>
  </si>
  <si>
    <t>617 B Puttalam East</t>
  </si>
  <si>
    <t>617 C Marikkar Street</t>
  </si>
  <si>
    <t>617 D Old Jumma Mosque</t>
  </si>
  <si>
    <t>617B Periyapallikudirippu</t>
  </si>
  <si>
    <t>617 F Pudukudirippu</t>
  </si>
  <si>
    <t>618 Puttalam South</t>
  </si>
  <si>
    <t>618 A Thilladiya</t>
  </si>
  <si>
    <t>618 B Rathmalyaya</t>
  </si>
  <si>
    <t>RA</t>
  </si>
  <si>
    <t>OIP</t>
  </si>
  <si>
    <t>Construction</t>
  </si>
  <si>
    <t>Good &amp; Services</t>
  </si>
  <si>
    <t>Total Estimate   Cost (Rs.)</t>
  </si>
  <si>
    <t>41m</t>
  </si>
  <si>
    <t>48 m</t>
  </si>
  <si>
    <t>61m</t>
  </si>
  <si>
    <t>m</t>
  </si>
  <si>
    <t>47m</t>
  </si>
  <si>
    <t>55m</t>
  </si>
  <si>
    <t>14m</t>
  </si>
  <si>
    <r>
      <rPr>
        <b/>
        <sz val="9"/>
        <color theme="1"/>
        <rFont val="Times New Roman"/>
        <family val="1"/>
      </rPr>
      <t xml:space="preserve">Constructions </t>
    </r>
    <r>
      <rPr>
        <sz val="9"/>
        <color theme="1"/>
        <rFont val="Times New Roman"/>
        <family val="1"/>
      </rPr>
      <t xml:space="preserve">         : Started construction works , (40%  completed) 
</t>
    </r>
    <r>
      <rPr>
        <b/>
        <sz val="9"/>
        <color theme="1"/>
        <rFont val="Times New Roman"/>
        <family val="1"/>
      </rPr>
      <t xml:space="preserve"> Other </t>
    </r>
    <r>
      <rPr>
        <sz val="9"/>
        <color theme="1"/>
        <rFont val="Times New Roman"/>
        <family val="1"/>
      </rPr>
      <t xml:space="preserve">                      : Placed orders for goods / instruments</t>
    </r>
  </si>
  <si>
    <r>
      <rPr>
        <b/>
        <sz val="9"/>
        <color theme="1"/>
        <rFont val="Times New Roman"/>
        <family val="1"/>
      </rPr>
      <t xml:space="preserve">Constructions </t>
    </r>
    <r>
      <rPr>
        <sz val="9"/>
        <color theme="1"/>
        <rFont val="Times New Roman"/>
        <family val="1"/>
      </rPr>
      <t xml:space="preserve">        :  60% Completed
</t>
    </r>
    <r>
      <rPr>
        <b/>
        <sz val="9"/>
        <color theme="1"/>
        <rFont val="Times New Roman"/>
        <family val="1"/>
      </rPr>
      <t xml:space="preserve">Other  </t>
    </r>
    <r>
      <rPr>
        <sz val="9"/>
        <color theme="1"/>
        <rFont val="Times New Roman"/>
        <family val="1"/>
      </rPr>
      <t xml:space="preserve">                      :  Received  goods / instruments as per the order                                             </t>
    </r>
  </si>
  <si>
    <r>
      <rPr>
        <b/>
        <sz val="9"/>
        <color theme="1"/>
        <rFont val="Times New Roman"/>
        <family val="1"/>
      </rPr>
      <t>Constructions</t>
    </r>
    <r>
      <rPr>
        <sz val="9"/>
        <color theme="1"/>
        <rFont val="Times New Roman"/>
        <family val="1"/>
      </rPr>
      <t xml:space="preserve">         : 80% Completed
</t>
    </r>
    <r>
      <rPr>
        <b/>
        <sz val="9"/>
        <color theme="1"/>
        <rFont val="Times New Roman"/>
        <family val="1"/>
      </rPr>
      <t xml:space="preserve">Other </t>
    </r>
    <r>
      <rPr>
        <sz val="9"/>
        <color theme="1"/>
        <rFont val="Times New Roman"/>
        <family val="1"/>
      </rPr>
      <t xml:space="preserve">                       :  Received  goods / instruments as per the order     </t>
    </r>
  </si>
  <si>
    <r>
      <rPr>
        <b/>
        <sz val="9"/>
        <color theme="1"/>
        <rFont val="Times New Roman"/>
        <family val="1"/>
      </rPr>
      <t>Constructions</t>
    </r>
    <r>
      <rPr>
        <sz val="9"/>
        <color theme="1"/>
        <rFont val="Times New Roman"/>
        <family val="1"/>
      </rPr>
      <t xml:space="preserve">         : 99% Completed
</t>
    </r>
    <r>
      <rPr>
        <b/>
        <sz val="9"/>
        <color theme="1"/>
        <rFont val="Times New Roman"/>
        <family val="1"/>
      </rPr>
      <t xml:space="preserve">Other </t>
    </r>
    <r>
      <rPr>
        <sz val="9"/>
        <color theme="1"/>
        <rFont val="Times New Roman"/>
        <family val="1"/>
      </rPr>
      <t xml:space="preserve">                       : Completed lists of goods and beneficiaries</t>
    </r>
  </si>
  <si>
    <r>
      <rPr>
        <b/>
        <sz val="9"/>
        <color theme="1"/>
        <rFont val="Times New Roman"/>
        <family val="1"/>
      </rPr>
      <t xml:space="preserve">Constructions </t>
    </r>
    <r>
      <rPr>
        <sz val="9"/>
        <color theme="1"/>
        <rFont val="Times New Roman"/>
        <family val="1"/>
      </rPr>
      <t xml:space="preserve">        : 100% Completed
</t>
    </r>
    <r>
      <rPr>
        <b/>
        <sz val="9"/>
        <color theme="1"/>
        <rFont val="Times New Roman"/>
        <family val="1"/>
      </rPr>
      <t xml:space="preserve">Other </t>
    </r>
    <r>
      <rPr>
        <sz val="9"/>
        <color theme="1"/>
        <rFont val="Times New Roman"/>
        <family val="1"/>
      </rPr>
      <t xml:space="preserve">                       : Issued goods and instruments to identified institutions/ CBOs                                                                    </t>
    </r>
  </si>
  <si>
    <r>
      <rPr>
        <b/>
        <sz val="9"/>
        <color theme="1"/>
        <rFont val="Times New Roman"/>
        <family val="1"/>
      </rPr>
      <t xml:space="preserve">Constructions:                                                                                                                                  B - 1 = </t>
    </r>
    <r>
      <rPr>
        <sz val="9"/>
        <color theme="1"/>
        <rFont val="Times New Roman"/>
        <family val="1"/>
      </rPr>
      <t xml:space="preserve">Estimates approved / Bid documents prepared,  </t>
    </r>
    <r>
      <rPr>
        <b/>
        <sz val="9"/>
        <color theme="1"/>
        <rFont val="Times New Roman"/>
        <family val="1"/>
      </rPr>
      <t xml:space="preserve">                                                                   B - 2 = </t>
    </r>
    <r>
      <rPr>
        <sz val="9"/>
        <color theme="1"/>
        <rFont val="Times New Roman"/>
        <family val="1"/>
      </rPr>
      <t xml:space="preserve">Quotation / Bid called   </t>
    </r>
    <r>
      <rPr>
        <b/>
        <sz val="9"/>
        <color theme="1"/>
        <rFont val="Times New Roman"/>
        <family val="1"/>
      </rPr>
      <t xml:space="preserve">                                                                                                          B - 3 = </t>
    </r>
    <r>
      <rPr>
        <sz val="9"/>
        <color theme="1"/>
        <rFont val="Times New Roman"/>
        <family val="1"/>
      </rPr>
      <t xml:space="preserve">Quotation / Bid Received   </t>
    </r>
    <r>
      <rPr>
        <b/>
        <sz val="9"/>
        <color theme="1"/>
        <rFont val="Times New Roman"/>
        <family val="1"/>
      </rPr>
      <t xml:space="preserve">                                                                                                      B - 4 = </t>
    </r>
    <r>
      <rPr>
        <sz val="9"/>
        <color theme="1"/>
        <rFont val="Times New Roman"/>
        <family val="1"/>
      </rPr>
      <t>Contract Awarded. (25% completed)</t>
    </r>
    <r>
      <rPr>
        <b/>
        <sz val="9"/>
        <color theme="1"/>
        <rFont val="Times New Roman"/>
        <family val="1"/>
      </rPr>
      <t xml:space="preserve">   
Other : </t>
    </r>
    <r>
      <rPr>
        <sz val="9"/>
        <color theme="1"/>
        <rFont val="Times New Roman"/>
        <family val="1"/>
      </rPr>
      <t xml:space="preserve">Identified Institutions / CBO's to provide Goods/ Instruments Obtain required list of goods, Estimated prepared  
</t>
    </r>
  </si>
  <si>
    <t xml:space="preserve">  </t>
  </si>
  <si>
    <t>BID AMOUNT</t>
  </si>
  <si>
    <t>ග්‍රාමීය යටිතල පහසුකම් සංවර්ධන වැඩසටහන - 2017</t>
  </si>
  <si>
    <t>ඉතිරි මුදල් සඳහා නව ව්‍යාපෘති අනුමත කර ගැනීම</t>
  </si>
  <si>
    <t>අ/අ</t>
  </si>
  <si>
    <t>පුත්තලම ප්‍රාදේශීය ලේකම් කොට්ඨාසය</t>
  </si>
  <si>
    <t>DS Division : Puttalam</t>
  </si>
  <si>
    <t>ග්‍රාම සේවා වසම</t>
  </si>
  <si>
    <t>යටිතල පහසුකම් සංවර්ධන ව්‍යාපෘති යෝජනාව</t>
  </si>
  <si>
    <t>ඇස්තමේන්තු වටිනාකම රු.</t>
  </si>
  <si>
    <t>භෞතික ප්‍රගතිය</t>
  </si>
  <si>
    <t>මූල්‍ය ප්‍රගතිය රු.</t>
  </si>
  <si>
    <t>Financial Progress(Rs)</t>
  </si>
  <si>
    <t>කොන්ත්‍රාත් ආයතනය</t>
  </si>
  <si>
    <t>Bid Amount</t>
  </si>
  <si>
    <t>606 මනතිව්</t>
  </si>
  <si>
    <t>ඉන්ද්‍රානි මියගේ නිවස මාර්ගය කාණු පද්ධතිය සකස් කිරීම</t>
  </si>
  <si>
    <t>607 පාලාවිය</t>
  </si>
  <si>
    <t>1. බුද්ධිගාමිණි පුර ප්‍රධාන පාර චාන්දනී මියගේ හා බිනට් ප්‍රනාන්දු මයාගේ නිවස අසල බොක්කු සකස් කිරීම</t>
  </si>
  <si>
    <t>2. පාසල ඉදිරිපිට නදීකා මියගේ නිවස ඉදිරිපිට පාර පෙට්ටි බෝක්කුවක් ඉදිකිරීම</t>
  </si>
  <si>
    <t>607 ඒ අට්ටවිල්ලුව</t>
  </si>
  <si>
    <t>අට්ටවිල්ලුව පළමු බවුම මාර්ගයේ බෝක්කු 02 ක් ඉදිකිරීම</t>
  </si>
  <si>
    <t>607 බී මධ්‍යම අට්ටවිල්ලුව</t>
  </si>
  <si>
    <t>මධ්‍යම අට්ටවිල්ලුව කනිෂ්ඨ විද්‍යාල සහ උත්තර අට්ටවිල්ලුව රජයේ විදුහල සඳහා RO water filter 02 ක් ලබා දීම</t>
  </si>
  <si>
    <t>607 සී බෝධිරාජපුර</t>
  </si>
  <si>
    <t>සමගි මාවත මාරසිංහ මයාගේ නිවස පාර කොන්ක්‍රීට් කිරීම</t>
  </si>
  <si>
    <t>607 ඩී පොත්තුවිල්ලුව</t>
  </si>
  <si>
    <t>පොත්තුවිල්ලුව කජුගහ හන්දියේ සිට මහ ඇළ දක්වා යන මාර්ගයේ පළමුවන බෝක්කුව පුළුල් කර කොන්ක්‍රීට් කිරීම</t>
  </si>
  <si>
    <t>615 සෙල්ලකන්දල්</t>
  </si>
  <si>
    <t>මානාවේරිය කනිෂ්ඨ විදුහලේ පරිගණක අලුත්වැඩියාව හා මිල දී ගැනීම</t>
  </si>
  <si>
    <t>615 ඒ කල්අඩිය</t>
  </si>
  <si>
    <t>6 කණුව සමිති ශාලාවේ ඉතිරි වැඩ නිම කිරීම</t>
  </si>
  <si>
    <t>615 බී තම්මැන්නාගම</t>
  </si>
  <si>
    <t>මදුරගම ප්‍රධාන මාර්ගයේ පෙට්ටි බෝක්කුවක් ඉදිකිරීම (ලක්දනව්ව අසල)</t>
  </si>
  <si>
    <t>615 සී නෙළුම්වැව</t>
  </si>
  <si>
    <t>උදය කුමාර මයාගේ නිවස මාර්ගය කොන්ක්‍රීට් කිරීම</t>
  </si>
  <si>
    <t>615 ඩී සිරම්බිඅඩිය</t>
  </si>
  <si>
    <t>පාවට්ටමඩුව ගොවි ජනපද ව්‍යාපාරයේ වම් ඉවුර පළමු ඇළ කොන්ක්‍රීට් කිරීම.</t>
  </si>
  <si>
    <t>616 සේනකුඩිරිප්පුව</t>
  </si>
  <si>
    <t>අභයපුර පන්සල අතුරු පාර ඉතිරි කොටස කොන්ක්‍රීට් කිරීම</t>
  </si>
  <si>
    <t>617 පුත්තලම උතුර</t>
  </si>
  <si>
    <t>පුත්තලම උතුර 3 වන හරස් වීදිය, 5 වන හරස් වීදිය හා මිහ්රාජ් මස්ජිද් ඉදිරිපිට මාර්ග ප්‍රතිසංස්කරණය කිරීම</t>
  </si>
  <si>
    <t>617 ඒ මුල්ලිපුරම</t>
  </si>
  <si>
    <t>මක්කල්පුරම් 2 වන පටුමග කොන්ක්‍රීට් කිරීම</t>
  </si>
  <si>
    <t>617 බී පුත්තලම නැගෙනහිර</t>
  </si>
  <si>
    <t>මනල්ගුන්ඩුව ප්‍රජා ශාලාවේ ඉතිරි වැඩ නිම කිරීම</t>
  </si>
  <si>
    <t>617 සී මරික්කාර්වීදිය</t>
  </si>
  <si>
    <t>පාරිඅප්පාපල්ලිඅඩිය ගම්මානයේ ග්‍රාම නිලධාරි කාර්යාලය ඉදිරිපිට මාර්ගය කොන්ක්‍රීට් කිරීම</t>
  </si>
  <si>
    <t>617 ඩී පරණජුම්මාපල්ලිය</t>
  </si>
  <si>
    <t>කේ.කේ. වීදිය කොන්ක්‍රීට් කිරීම</t>
  </si>
  <si>
    <t>2 වන පටුමග සිට ඉබුනු බදූදා පාර කාණු පද්ධතිය සකස් කිරීම</t>
  </si>
  <si>
    <t>617  එප් පුදුකුඩිරිප්පුව</t>
  </si>
  <si>
    <t>මුජාහිදීන් පල්ලිපාර කාණුව ඉදිකිරීම</t>
  </si>
  <si>
    <t>618 පුත්තලම දකුණ</t>
  </si>
  <si>
    <t>පු/දකුණ අඩක් නිම කර ඇති පොදු සමිති ශාලාවේ ඉතිරි වැඩ නිම කිරීම</t>
  </si>
  <si>
    <t>618 ඒ තිල්අඩිය</t>
  </si>
  <si>
    <t>ආනපුලුඌත්තුව ප්‍රජා ශාලාව ප්‍රතිසංස්කරණය කිරීම</t>
  </si>
  <si>
    <t>618 බී රත්මල්යාය</t>
  </si>
  <si>
    <t>රත්මල්යාය අර්ෆා නගර මාර්ගයේ සෝදාපාලුවට ලක්ව ඇති ස්ථානය ගල් ෆයිල් කර ගැල්වනයිස් දැල් ආවරණය කිරීම</t>
  </si>
  <si>
    <t>මුළු එකතුව</t>
  </si>
  <si>
    <t>අනුමත කරන ලද මුදල රු.</t>
  </si>
  <si>
    <t>ගෙවීම් කිරීමෙන් හා ප්‍රසම්පාදන ක්‍රියාවලියෙන් පසු ඉතිරි වන මුදල රු.</t>
  </si>
  <si>
    <t>ගෙවීම් රු.</t>
  </si>
  <si>
    <t>ඉතිර මුදල සඳහා යෝජිත ව්‍යාපෘතිය</t>
  </si>
  <si>
    <t>ඇස්තමේන්තු සකස් කර ඇති/නැති බව</t>
  </si>
  <si>
    <t>නව ව්‍යාපෘතියේ වටිනාකම රු.</t>
  </si>
  <si>
    <t>ග්‍රාමීය කමිටුවෙන් එකඟතාවය ලැබී ඇති/නැති බව</t>
  </si>
  <si>
    <t>කිරල් ඔය ගොවි සමිති ශාලාවේ වහලය ඉදිකිරීම</t>
  </si>
  <si>
    <t>නැත</t>
  </si>
  <si>
    <t>ඇත</t>
  </si>
  <si>
    <t>617 ඊ පෙරියපල්ලිකුඩිරිප්පු</t>
  </si>
  <si>
    <t>බහුකාර්ය ගොඩනැගිල්ල</t>
  </si>
</sst>
</file>

<file path=xl/styles.xml><?xml version="1.0" encoding="utf-8"?>
<styleSheet xmlns="http://schemas.openxmlformats.org/spreadsheetml/2006/main">
  <numFmts count="2">
    <numFmt numFmtId="164" formatCode="#,##0.00;[Red]#,##0.00"/>
    <numFmt numFmtId="165" formatCode="#,##0;[Red]#,##0"/>
  </numFmts>
  <fonts count="25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2"/>
      <color rgb="FFFF0000"/>
      <name val="Times New Roman"/>
      <family val="1"/>
    </font>
    <font>
      <b/>
      <vertAlign val="superscript"/>
      <sz val="12"/>
      <color theme="1"/>
      <name val="Times New Roman"/>
      <family val="1"/>
    </font>
    <font>
      <b/>
      <vertAlign val="superscript"/>
      <sz val="11"/>
      <color theme="1"/>
      <name val="Times New Roman"/>
      <family val="1"/>
    </font>
    <font>
      <sz val="11"/>
      <name val="Calibri"/>
      <family val="2"/>
      <scheme val="minor"/>
    </font>
    <font>
      <b/>
      <sz val="9"/>
      <name val="Times New Roman"/>
      <family val="1"/>
    </font>
    <font>
      <sz val="9"/>
      <color theme="1"/>
      <name val="Calibri"/>
      <family val="2"/>
      <scheme val="minor"/>
    </font>
    <font>
      <b/>
      <sz val="9"/>
      <color theme="1"/>
      <name val="Times New Roman"/>
      <family val="1"/>
    </font>
    <font>
      <sz val="9"/>
      <color rgb="FFFF0000"/>
      <name val="Times New Roman"/>
      <family val="1"/>
    </font>
    <font>
      <sz val="9"/>
      <color theme="1"/>
      <name val="Times New Roman"/>
      <family val="1"/>
    </font>
    <font>
      <sz val="11"/>
      <name val="Times New Roman"/>
      <family val="1"/>
    </font>
    <font>
      <sz val="11"/>
      <color rgb="FF000000"/>
      <name val="Arial"/>
      <family val="2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6"/>
      <color theme="1"/>
      <name val="Iskoola Pota"/>
      <family val="2"/>
    </font>
    <font>
      <b/>
      <sz val="14"/>
      <color theme="1"/>
      <name val="Calibri"/>
      <family val="2"/>
      <scheme val="minor"/>
    </font>
    <font>
      <b/>
      <sz val="11"/>
      <color theme="1"/>
      <name val="Iskoola Pota"/>
      <family val="2"/>
    </font>
    <font>
      <b/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3">
    <xf numFmtId="0" fontId="0" fillId="0" borderId="0" xfId="0"/>
    <xf numFmtId="0" fontId="0" fillId="2" borderId="1" xfId="0" applyFill="1" applyBorder="1" applyAlignment="1">
      <alignment wrapText="1"/>
    </xf>
    <xf numFmtId="0" fontId="0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vertical="center" wrapText="1"/>
    </xf>
    <xf numFmtId="0" fontId="0" fillId="2" borderId="6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/>
    </xf>
    <xf numFmtId="164" fontId="1" fillId="2" borderId="1" xfId="0" applyNumberFormat="1" applyFont="1" applyFill="1" applyBorder="1"/>
    <xf numFmtId="0" fontId="1" fillId="2" borderId="1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164" fontId="16" fillId="2" borderId="1" xfId="0" applyNumberFormat="1" applyFont="1" applyFill="1" applyBorder="1"/>
    <xf numFmtId="0" fontId="16" fillId="2" borderId="1" xfId="0" applyFont="1" applyFill="1" applyBorder="1" applyAlignment="1">
      <alignment horizontal="center" wrapText="1"/>
    </xf>
    <xf numFmtId="0" fontId="0" fillId="2" borderId="0" xfId="0" applyFill="1"/>
    <xf numFmtId="0" fontId="3" fillId="2" borderId="0" xfId="0" applyFont="1" applyFill="1" applyAlignment="1">
      <alignment horizontal="left"/>
    </xf>
    <xf numFmtId="0" fontId="5" fillId="2" borderId="0" xfId="0" applyFont="1" applyFill="1"/>
    <xf numFmtId="0" fontId="2" fillId="2" borderId="0" xfId="0" applyFont="1" applyFill="1"/>
    <xf numFmtId="0" fontId="3" fillId="2" borderId="0" xfId="0" applyFont="1" applyFill="1" applyBorder="1" applyAlignment="1">
      <alignment horizontal="left"/>
    </xf>
    <xf numFmtId="0" fontId="0" fillId="2" borderId="0" xfId="0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164" fontId="2" fillId="2" borderId="6" xfId="0" applyNumberFormat="1" applyFont="1" applyFill="1" applyBorder="1" applyAlignment="1">
      <alignment horizontal="center" vertical="center" textRotation="90" wrapText="1"/>
    </xf>
    <xf numFmtId="164" fontId="1" fillId="2" borderId="6" xfId="0" applyNumberFormat="1" applyFont="1" applyFill="1" applyBorder="1" applyAlignment="1">
      <alignment horizontal="center" vertical="center" wrapText="1"/>
    </xf>
    <xf numFmtId="164" fontId="2" fillId="2" borderId="6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top"/>
    </xf>
    <xf numFmtId="164" fontId="1" fillId="2" borderId="6" xfId="0" applyNumberFormat="1" applyFont="1" applyFill="1" applyBorder="1"/>
    <xf numFmtId="164" fontId="0" fillId="2" borderId="1" xfId="0" applyNumberFormat="1" applyFont="1" applyFill="1" applyBorder="1" applyAlignment="1"/>
    <xf numFmtId="0" fontId="1" fillId="2" borderId="1" xfId="0" applyFont="1" applyFill="1" applyBorder="1"/>
    <xf numFmtId="0" fontId="11" fillId="2" borderId="0" xfId="0" applyFont="1" applyFill="1" applyBorder="1" applyAlignment="1">
      <alignment horizontal="center" vertical="center"/>
    </xf>
    <xf numFmtId="0" fontId="12" fillId="2" borderId="0" xfId="0" applyFont="1" applyFill="1"/>
    <xf numFmtId="0" fontId="13" fillId="2" borderId="0" xfId="0" applyFont="1" applyFill="1" applyBorder="1" applyAlignment="1">
      <alignment vertical="center"/>
    </xf>
    <xf numFmtId="0" fontId="13" fillId="2" borderId="1" xfId="0" applyFont="1" applyFill="1" applyBorder="1" applyAlignment="1">
      <alignment horizontal="center" vertical="center"/>
    </xf>
    <xf numFmtId="0" fontId="14" fillId="2" borderId="0" xfId="0" applyFont="1" applyFill="1" applyBorder="1"/>
    <xf numFmtId="0" fontId="15" fillId="2" borderId="0" xfId="0" applyFont="1" applyFill="1" applyBorder="1"/>
    <xf numFmtId="0" fontId="15" fillId="2" borderId="0" xfId="0" applyFont="1" applyFill="1"/>
    <xf numFmtId="0" fontId="15" fillId="2" borderId="1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7" fillId="2" borderId="0" xfId="0" applyFont="1" applyFill="1" applyBorder="1"/>
    <xf numFmtId="0" fontId="4" fillId="2" borderId="0" xfId="0" applyFont="1" applyFill="1" applyBorder="1"/>
    <xf numFmtId="0" fontId="4" fillId="2" borderId="0" xfId="0" applyFont="1" applyFill="1"/>
    <xf numFmtId="0" fontId="1" fillId="2" borderId="0" xfId="0" applyFont="1" applyFill="1"/>
    <xf numFmtId="0" fontId="4" fillId="2" borderId="0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wrapText="1"/>
    </xf>
    <xf numFmtId="0" fontId="0" fillId="3" borderId="1" xfId="0" applyFont="1" applyFill="1" applyBorder="1" applyAlignment="1">
      <alignment horizontal="left" vertical="center" wrapText="1"/>
    </xf>
    <xf numFmtId="0" fontId="0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164" fontId="2" fillId="3" borderId="6" xfId="0" applyNumberFormat="1" applyFont="1" applyFill="1" applyBorder="1" applyAlignment="1">
      <alignment horizontal="center" vertical="center" textRotation="90" wrapText="1"/>
    </xf>
    <xf numFmtId="164" fontId="1" fillId="3" borderId="6" xfId="0" applyNumberFormat="1" applyFont="1" applyFill="1" applyBorder="1" applyAlignment="1">
      <alignment horizontal="center" vertical="center" wrapText="1"/>
    </xf>
    <xf numFmtId="164" fontId="1" fillId="3" borderId="1" xfId="0" applyNumberFormat="1" applyFont="1" applyFill="1" applyBorder="1"/>
    <xf numFmtId="164" fontId="2" fillId="3" borderId="6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wrapText="1"/>
    </xf>
    <xf numFmtId="0" fontId="2" fillId="3" borderId="6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center"/>
    </xf>
    <xf numFmtId="0" fontId="0" fillId="3" borderId="0" xfId="0" applyFill="1"/>
    <xf numFmtId="0" fontId="0" fillId="3" borderId="1" xfId="0" applyFill="1" applyBorder="1" applyAlignment="1">
      <alignment vertical="center" wrapText="1"/>
    </xf>
    <xf numFmtId="164" fontId="1" fillId="3" borderId="1" xfId="0" applyNumberFormat="1" applyFont="1" applyFill="1" applyBorder="1" applyAlignment="1">
      <alignment horizontal="right" vertical="center"/>
    </xf>
    <xf numFmtId="0" fontId="0" fillId="3" borderId="1" xfId="0" applyFill="1" applyBorder="1" applyAlignment="1">
      <alignment horizontal="left" vertical="center" wrapText="1"/>
    </xf>
    <xf numFmtId="164" fontId="1" fillId="3" borderId="1" xfId="0" applyNumberFormat="1" applyFont="1" applyFill="1" applyBorder="1" applyAlignment="1"/>
    <xf numFmtId="164" fontId="16" fillId="3" borderId="1" xfId="0" applyNumberFormat="1" applyFont="1" applyFill="1" applyBorder="1"/>
    <xf numFmtId="0" fontId="16" fillId="3" borderId="1" xfId="0" applyFont="1" applyFill="1" applyBorder="1" applyAlignment="1">
      <alignment horizontal="center" wrapText="1"/>
    </xf>
    <xf numFmtId="0" fontId="1" fillId="3" borderId="1" xfId="0" applyFont="1" applyFill="1" applyBorder="1"/>
    <xf numFmtId="0" fontId="10" fillId="3" borderId="1" xfId="0" applyFont="1" applyFill="1" applyBorder="1" applyAlignment="1">
      <alignment wrapText="1"/>
    </xf>
    <xf numFmtId="0" fontId="10" fillId="3" borderId="1" xfId="0" applyFont="1" applyFill="1" applyBorder="1" applyAlignment="1">
      <alignment vertical="center" wrapText="1"/>
    </xf>
    <xf numFmtId="0" fontId="10" fillId="3" borderId="1" xfId="0" applyFont="1" applyFill="1" applyBorder="1" applyAlignment="1">
      <alignment horizontal="center"/>
    </xf>
    <xf numFmtId="0" fontId="0" fillId="3" borderId="0" xfId="0" applyFill="1" applyAlignment="1">
      <alignment wrapText="1"/>
    </xf>
    <xf numFmtId="0" fontId="0" fillId="3" borderId="5" xfId="0" applyFont="1" applyFill="1" applyBorder="1" applyAlignment="1">
      <alignment vertical="center" wrapText="1"/>
    </xf>
    <xf numFmtId="0" fontId="0" fillId="3" borderId="6" xfId="0" applyFont="1" applyFill="1" applyBorder="1" applyAlignment="1">
      <alignment horizontal="center"/>
    </xf>
    <xf numFmtId="0" fontId="0" fillId="3" borderId="1" xfId="0" applyFill="1" applyBorder="1" applyAlignment="1">
      <alignment horizontal="left" wrapText="1"/>
    </xf>
    <xf numFmtId="0" fontId="0" fillId="3" borderId="5" xfId="0" applyFill="1" applyBorder="1" applyAlignment="1">
      <alignment wrapText="1"/>
    </xf>
    <xf numFmtId="0" fontId="0" fillId="3" borderId="10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3" borderId="0" xfId="0" applyFont="1" applyFill="1" applyBorder="1"/>
    <xf numFmtId="0" fontId="0" fillId="3" borderId="6" xfId="0" applyFill="1" applyBorder="1" applyAlignment="1">
      <alignment vertical="center" wrapText="1"/>
    </xf>
    <xf numFmtId="0" fontId="0" fillId="3" borderId="1" xfId="0" applyFont="1" applyFill="1" applyBorder="1" applyAlignment="1">
      <alignment vertical="center" wrapText="1"/>
    </xf>
    <xf numFmtId="164" fontId="0" fillId="3" borderId="1" xfId="0" applyNumberFormat="1" applyFont="1" applyFill="1" applyBorder="1" applyAlignment="1"/>
    <xf numFmtId="0" fontId="0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 wrapText="1"/>
    </xf>
    <xf numFmtId="165" fontId="1" fillId="2" borderId="9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0" fillId="2" borderId="1" xfId="0" applyFill="1" applyBorder="1"/>
    <xf numFmtId="164" fontId="1" fillId="2" borderId="1" xfId="0" applyNumberFormat="1" applyFont="1" applyFill="1" applyBorder="1" applyAlignment="1">
      <alignment horizontal="center" vertical="center" wrapText="1"/>
    </xf>
    <xf numFmtId="164" fontId="0" fillId="2" borderId="1" xfId="0" applyNumberFormat="1" applyFill="1" applyBorder="1"/>
    <xf numFmtId="164" fontId="16" fillId="2" borderId="1" xfId="0" applyNumberFormat="1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 wrapText="1"/>
    </xf>
    <xf numFmtId="164" fontId="0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64" fontId="16" fillId="2" borderId="5" xfId="0" applyNumberFormat="1" applyFont="1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 wrapText="1"/>
    </xf>
    <xf numFmtId="164" fontId="0" fillId="2" borderId="1" xfId="0" applyNumberFormat="1" applyFill="1" applyBorder="1" applyAlignment="1"/>
    <xf numFmtId="0" fontId="0" fillId="2" borderId="1" xfId="0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5" xfId="0" applyFont="1" applyFill="1" applyBorder="1" applyAlignment="1">
      <alignment horizontal="center" vertical="center" wrapText="1"/>
    </xf>
    <xf numFmtId="164" fontId="1" fillId="2" borderId="5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64" fontId="1" fillId="2" borderId="6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/>
    <xf numFmtId="0" fontId="0" fillId="4" borderId="0" xfId="0" applyFont="1" applyFill="1"/>
    <xf numFmtId="0" fontId="19" fillId="2" borderId="0" xfId="0" applyFont="1" applyFill="1"/>
    <xf numFmtId="0" fontId="21" fillId="0" borderId="0" xfId="0" applyFont="1"/>
    <xf numFmtId="0" fontId="21" fillId="0" borderId="0" xfId="0" applyFont="1" applyAlignment="1">
      <alignment horizontal="right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wrapText="1"/>
    </xf>
    <xf numFmtId="0" fontId="0" fillId="0" borderId="0" xfId="0" applyFont="1" applyAlignment="1">
      <alignment horizontal="right"/>
    </xf>
    <xf numFmtId="164" fontId="10" fillId="0" borderId="0" xfId="0" applyNumberFormat="1" applyFont="1"/>
    <xf numFmtId="0" fontId="12" fillId="0" borderId="0" xfId="0" applyFont="1" applyAlignment="1">
      <alignment horizontal="center" wrapText="1"/>
    </xf>
    <xf numFmtId="164" fontId="10" fillId="4" borderId="0" xfId="0" applyNumberFormat="1" applyFont="1" applyFill="1"/>
    <xf numFmtId="164" fontId="19" fillId="2" borderId="0" xfId="0" applyNumberFormat="1" applyFont="1" applyFill="1"/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0" xfId="0" applyFont="1" applyFill="1"/>
    <xf numFmtId="0" fontId="10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/>
    </xf>
    <xf numFmtId="0" fontId="10" fillId="2" borderId="0" xfId="0" applyFont="1" applyFill="1"/>
    <xf numFmtId="14" fontId="0" fillId="2" borderId="1" xfId="0" applyNumberFormat="1" applyFont="1" applyFill="1" applyBorder="1" applyAlignment="1">
      <alignment horizontal="center" vertical="center"/>
    </xf>
    <xf numFmtId="0" fontId="0" fillId="2" borderId="5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left" vertical="center" wrapText="1"/>
    </xf>
    <xf numFmtId="0" fontId="0" fillId="0" borderId="1" xfId="0" applyFont="1" applyBorder="1"/>
    <xf numFmtId="164" fontId="0" fillId="0" borderId="0" xfId="0" applyNumberFormat="1" applyFont="1" applyAlignment="1">
      <alignment horizontal="right"/>
    </xf>
    <xf numFmtId="4" fontId="0" fillId="0" borderId="0" xfId="0" applyNumberFormat="1" applyFont="1" applyAlignment="1">
      <alignment horizontal="right"/>
    </xf>
    <xf numFmtId="164" fontId="16" fillId="2" borderId="6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164" fontId="16" fillId="2" borderId="1" xfId="0" applyNumberFormat="1" applyFont="1" applyFill="1" applyBorder="1" applyAlignment="1">
      <alignment horizontal="center" vertical="center" wrapText="1"/>
    </xf>
    <xf numFmtId="164" fontId="10" fillId="0" borderId="0" xfId="0" applyNumberFormat="1" applyFont="1" applyAlignment="1">
      <alignment horizontal="center" vertical="center" wrapText="1"/>
    </xf>
    <xf numFmtId="164" fontId="18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164" fontId="10" fillId="4" borderId="1" xfId="0" applyNumberFormat="1" applyFont="1" applyFill="1" applyBorder="1" applyAlignment="1">
      <alignment horizontal="center" vertical="center"/>
    </xf>
    <xf numFmtId="164" fontId="19" fillId="2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 wrapText="1"/>
    </xf>
    <xf numFmtId="164" fontId="0" fillId="2" borderId="10" xfId="0" applyNumberFormat="1" applyFill="1" applyBorder="1" applyAlignment="1">
      <alignment vertical="center" wrapText="1"/>
    </xf>
    <xf numFmtId="164" fontId="0" fillId="2" borderId="6" xfId="0" applyNumberFormat="1" applyFill="1" applyBorder="1" applyAlignment="1">
      <alignment vertical="center" wrapText="1"/>
    </xf>
    <xf numFmtId="164" fontId="0" fillId="2" borderId="10" xfId="0" applyNumberFormat="1" applyFill="1" applyBorder="1" applyAlignment="1">
      <alignment vertical="center"/>
    </xf>
    <xf numFmtId="164" fontId="0" fillId="2" borderId="6" xfId="0" applyNumberFormat="1" applyFill="1" applyBorder="1" applyAlignment="1">
      <alignment vertical="center"/>
    </xf>
    <xf numFmtId="0" fontId="0" fillId="2" borderId="6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/>
    </xf>
    <xf numFmtId="0" fontId="0" fillId="0" borderId="0" xfId="0" applyAlignment="1">
      <alignment wrapText="1"/>
    </xf>
    <xf numFmtId="164" fontId="0" fillId="2" borderId="0" xfId="0" applyNumberFormat="1" applyFont="1" applyFill="1"/>
    <xf numFmtId="164" fontId="0" fillId="0" borderId="0" xfId="0" applyNumberFormat="1" applyFont="1" applyAlignment="1">
      <alignment horizontal="center" vertical="center" wrapText="1"/>
    </xf>
    <xf numFmtId="2" fontId="0" fillId="0" borderId="0" xfId="0" applyNumberFormat="1" applyFont="1" applyAlignment="1">
      <alignment horizontal="right"/>
    </xf>
    <xf numFmtId="164" fontId="10" fillId="2" borderId="0" xfId="0" applyNumberFormat="1" applyFont="1" applyFill="1"/>
    <xf numFmtId="0" fontId="16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164" fontId="0" fillId="2" borderId="6" xfId="0" applyNumberFormat="1" applyFill="1" applyBorder="1"/>
    <xf numFmtId="164" fontId="0" fillId="0" borderId="0" xfId="0" applyNumberFormat="1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" fontId="0" fillId="0" borderId="1" xfId="0" applyNumberFormat="1" applyFont="1" applyBorder="1" applyAlignment="1">
      <alignment horizontal="center" vertical="center"/>
    </xf>
    <xf numFmtId="164" fontId="0" fillId="2" borderId="1" xfId="0" applyNumberFormat="1" applyFont="1" applyFill="1" applyBorder="1"/>
    <xf numFmtId="0" fontId="2" fillId="2" borderId="1" xfId="0" applyFont="1" applyFill="1" applyBorder="1" applyAlignment="1">
      <alignment horizontal="center" vertical="center"/>
    </xf>
    <xf numFmtId="164" fontId="1" fillId="2" borderId="6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top"/>
    </xf>
    <xf numFmtId="0" fontId="2" fillId="3" borderId="6" xfId="0" applyFont="1" applyFill="1" applyBorder="1" applyAlignment="1">
      <alignment horizontal="center" vertical="top"/>
    </xf>
    <xf numFmtId="0" fontId="0" fillId="3" borderId="5" xfId="0" applyFont="1" applyFill="1" applyBorder="1" applyAlignment="1">
      <alignment horizontal="center"/>
    </xf>
    <xf numFmtId="0" fontId="0" fillId="3" borderId="6" xfId="0" applyFont="1" applyFill="1" applyBorder="1" applyAlignment="1">
      <alignment horizont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164" fontId="1" fillId="3" borderId="5" xfId="0" applyNumberFormat="1" applyFont="1" applyFill="1" applyBorder="1" applyAlignment="1">
      <alignment horizontal="right" vertical="center"/>
    </xf>
    <xf numFmtId="164" fontId="1" fillId="3" borderId="10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164" fontId="2" fillId="3" borderId="5" xfId="0" applyNumberFormat="1" applyFont="1" applyFill="1" applyBorder="1" applyAlignment="1">
      <alignment horizontal="center" vertical="center" textRotation="90" wrapText="1"/>
    </xf>
    <xf numFmtId="164" fontId="2" fillId="3" borderId="6" xfId="0" applyNumberFormat="1" applyFont="1" applyFill="1" applyBorder="1" applyAlignment="1">
      <alignment horizontal="center" vertical="center" textRotation="90" wrapText="1"/>
    </xf>
    <xf numFmtId="164" fontId="1" fillId="3" borderId="5" xfId="0" applyNumberFormat="1" applyFont="1" applyFill="1" applyBorder="1" applyAlignment="1">
      <alignment horizontal="center" vertical="center" wrapText="1"/>
    </xf>
    <xf numFmtId="164" fontId="1" fillId="3" borderId="6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9" fontId="1" fillId="2" borderId="2" xfId="0" applyNumberFormat="1" applyFont="1" applyFill="1" applyBorder="1" applyAlignment="1">
      <alignment horizontal="center" vertical="center" wrapText="1"/>
    </xf>
    <xf numFmtId="9" fontId="1" fillId="2" borderId="3" xfId="0" applyNumberFormat="1" applyFont="1" applyFill="1" applyBorder="1" applyAlignment="1">
      <alignment horizontal="center" vertical="center" wrapText="1"/>
    </xf>
    <xf numFmtId="9" fontId="1" fillId="2" borderId="4" xfId="0" applyNumberFormat="1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left" vertical="top" wrapText="1"/>
    </xf>
    <xf numFmtId="0" fontId="15" fillId="2" borderId="3" xfId="0" applyFont="1" applyFill="1" applyBorder="1" applyAlignment="1">
      <alignment horizontal="left" vertical="top" wrapText="1"/>
    </xf>
    <xf numFmtId="0" fontId="15" fillId="2" borderId="4" xfId="0" applyFont="1" applyFill="1" applyBorder="1" applyAlignment="1">
      <alignment horizontal="left" vertical="top" wrapText="1"/>
    </xf>
    <xf numFmtId="0" fontId="6" fillId="2" borderId="0" xfId="0" applyFont="1" applyFill="1" applyAlignment="1">
      <alignment horizontal="center"/>
    </xf>
    <xf numFmtId="0" fontId="11" fillId="2" borderId="0" xfId="0" applyFont="1" applyFill="1" applyBorder="1" applyAlignment="1">
      <alignment horizontal="left"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left" vertical="center" wrapText="1"/>
    </xf>
    <xf numFmtId="0" fontId="15" fillId="2" borderId="3" xfId="0" applyFont="1" applyFill="1" applyBorder="1" applyAlignment="1">
      <alignment horizontal="left" vertical="center" wrapText="1"/>
    </xf>
    <xf numFmtId="0" fontId="15" fillId="2" borderId="4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/>
    </xf>
    <xf numFmtId="0" fontId="6" fillId="2" borderId="0" xfId="0" applyFont="1" applyFill="1" applyAlignment="1"/>
    <xf numFmtId="0" fontId="3" fillId="2" borderId="7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5" xfId="0" applyFont="1" applyFill="1" applyBorder="1" applyAlignment="1">
      <alignment horizontal="center" vertical="center" textRotation="90" wrapText="1"/>
    </xf>
    <xf numFmtId="0" fontId="2" fillId="2" borderId="6" xfId="0" applyFont="1" applyFill="1" applyBorder="1" applyAlignment="1">
      <alignment horizontal="center" vertical="center" textRotation="90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9" fontId="15" fillId="2" borderId="2" xfId="0" applyNumberFormat="1" applyFont="1" applyFill="1" applyBorder="1" applyAlignment="1">
      <alignment horizontal="center" vertical="center" wrapText="1"/>
    </xf>
    <xf numFmtId="9" fontId="15" fillId="2" borderId="3" xfId="0" applyNumberFormat="1" applyFont="1" applyFill="1" applyBorder="1" applyAlignment="1">
      <alignment horizontal="center" vertical="center" wrapText="1"/>
    </xf>
    <xf numFmtId="9" fontId="15" fillId="2" borderId="4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center" wrapText="1"/>
    </xf>
    <xf numFmtId="164" fontId="1" fillId="3" borderId="10" xfId="0" applyNumberFormat="1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wrapText="1"/>
    </xf>
    <xf numFmtId="0" fontId="1" fillId="3" borderId="6" xfId="0" applyFont="1" applyFill="1" applyBorder="1" applyAlignment="1">
      <alignment horizontal="center" wrapText="1"/>
    </xf>
    <xf numFmtId="164" fontId="2" fillId="3" borderId="5" xfId="0" applyNumberFormat="1" applyFont="1" applyFill="1" applyBorder="1" applyAlignment="1">
      <alignment horizontal="center" vertical="center" wrapText="1"/>
    </xf>
    <xf numFmtId="164" fontId="2" fillId="3" borderId="6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0" fillId="2" borderId="1" xfId="0" applyNumberFormat="1" applyFill="1" applyBorder="1" applyAlignment="1">
      <alignment horizontal="right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164" fontId="18" fillId="4" borderId="1" xfId="0" applyNumberFormat="1" applyFont="1" applyFill="1" applyBorder="1" applyAlignment="1">
      <alignment horizontal="center" vertical="center" wrapText="1"/>
    </xf>
    <xf numFmtId="164" fontId="23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64" fontId="18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textRotation="90" wrapText="1"/>
    </xf>
    <xf numFmtId="0" fontId="0" fillId="0" borderId="0" xfId="0" applyAlignment="1">
      <alignment horizontal="left"/>
    </xf>
    <xf numFmtId="0" fontId="10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164" fontId="0" fillId="2" borderId="1" xfId="0" applyNumberFormat="1" applyFill="1" applyBorder="1" applyAlignment="1">
      <alignment horizontal="center" vertical="center" wrapText="1"/>
    </xf>
    <xf numFmtId="164" fontId="0" fillId="2" borderId="1" xfId="0" applyNumberForma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164" fontId="16" fillId="2" borderId="1" xfId="0" applyNumberFormat="1" applyFont="1" applyFill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1894409</xdr:colOff>
      <xdr:row>3</xdr:row>
      <xdr:rowOff>21168</xdr:rowOff>
    </xdr:from>
    <xdr:to>
      <xdr:col>2</xdr:col>
      <xdr:colOff>10575</xdr:colOff>
      <xdr:row>4</xdr:row>
      <xdr:rowOff>194388</xdr:rowOff>
    </xdr:to>
    <xdr:sp macro="" textlink="">
      <xdr:nvSpPr>
        <xdr:cNvPr id="2" name="Left Brace 1"/>
        <xdr:cNvSpPr/>
      </xdr:nvSpPr>
      <xdr:spPr>
        <a:xfrm>
          <a:off x="2243659" y="709085"/>
          <a:ext cx="116416" cy="363720"/>
        </a:xfrm>
        <a:prstGeom prst="lef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55"/>
  <sheetViews>
    <sheetView zoomScaleSheetLayoutView="90" workbookViewId="0">
      <pane ySplit="8" topLeftCell="A21" activePane="bottomLeft" state="frozen"/>
      <selection pane="bottomLeft" activeCell="B28" sqref="B28"/>
    </sheetView>
  </sheetViews>
  <sheetFormatPr defaultRowHeight="15"/>
  <cols>
    <col min="1" max="1" width="5.28515625" style="12" customWidth="1"/>
    <col min="2" max="2" width="32.28515625" style="12" customWidth="1"/>
    <col min="3" max="3" width="17.140625" style="12" customWidth="1"/>
    <col min="4" max="4" width="9.7109375" style="12" customWidth="1"/>
    <col min="5" max="5" width="9.140625" style="12" customWidth="1"/>
    <col min="6" max="6" width="15.85546875" style="12" customWidth="1"/>
    <col min="7" max="7" width="10.85546875" style="12" customWidth="1"/>
    <col min="8" max="9" width="18.28515625" style="12" customWidth="1"/>
    <col min="10" max="10" width="13.5703125" style="12" customWidth="1"/>
    <col min="11" max="11" width="12.42578125" style="12" customWidth="1"/>
    <col min="12" max="12" width="9.85546875" style="12" customWidth="1"/>
    <col min="13" max="16" width="5.85546875" style="12" customWidth="1"/>
    <col min="17" max="17" width="4.7109375" style="12" customWidth="1"/>
    <col min="18" max="18" width="4.28515625" style="12" customWidth="1"/>
    <col min="19" max="20" width="4.42578125" style="12" customWidth="1"/>
    <col min="21" max="21" width="3.5703125" style="12" customWidth="1"/>
    <col min="22" max="22" width="3.85546875" style="12" customWidth="1"/>
    <col min="23" max="23" width="13" style="12" customWidth="1"/>
    <col min="24" max="24" width="21.28515625" style="12" customWidth="1"/>
    <col min="25" max="16384" width="9.140625" style="12"/>
  </cols>
  <sheetData>
    <row r="1" spans="1:24" ht="15.75">
      <c r="X1" s="13" t="s">
        <v>22</v>
      </c>
    </row>
    <row r="2" spans="1:24" ht="18.75">
      <c r="A2" s="204" t="s">
        <v>21</v>
      </c>
      <c r="B2" s="204"/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204"/>
      <c r="O2" s="204"/>
      <c r="P2" s="204"/>
      <c r="Q2" s="204"/>
      <c r="R2" s="204"/>
      <c r="S2" s="204"/>
      <c r="T2" s="204"/>
      <c r="U2" s="204"/>
      <c r="V2" s="204"/>
      <c r="W2" s="204"/>
      <c r="X2" s="204"/>
    </row>
    <row r="3" spans="1:24" ht="18.75">
      <c r="A3" s="217" t="s">
        <v>25</v>
      </c>
      <c r="B3" s="217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  <c r="P3" s="217"/>
      <c r="Q3" s="217"/>
      <c r="R3" s="217"/>
      <c r="S3" s="217"/>
      <c r="T3" s="217"/>
      <c r="U3" s="217"/>
      <c r="V3" s="217"/>
      <c r="W3" s="217"/>
      <c r="X3" s="217"/>
    </row>
    <row r="4" spans="1:24" s="14" customFormat="1" ht="15" customHeight="1">
      <c r="A4" s="212" t="s">
        <v>52</v>
      </c>
      <c r="B4" s="212"/>
      <c r="C4" s="216" t="s">
        <v>23</v>
      </c>
      <c r="D4" s="216"/>
      <c r="E4" s="216"/>
      <c r="F4" s="216"/>
      <c r="G4" s="13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</row>
    <row r="5" spans="1:24" s="14" customFormat="1" ht="17.25" customHeight="1">
      <c r="A5" s="213"/>
      <c r="B5" s="213"/>
      <c r="C5" s="218" t="s">
        <v>24</v>
      </c>
      <c r="D5" s="218"/>
      <c r="E5" s="218"/>
      <c r="F5" s="218"/>
      <c r="G5" s="16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</row>
    <row r="6" spans="1:24" s="17" customFormat="1" ht="38.25" customHeight="1">
      <c r="A6" s="222" t="s">
        <v>26</v>
      </c>
      <c r="B6" s="222" t="s">
        <v>19</v>
      </c>
      <c r="C6" s="214" t="s">
        <v>39</v>
      </c>
      <c r="D6" s="215"/>
      <c r="E6" s="225" t="s">
        <v>18</v>
      </c>
      <c r="F6" s="222" t="s">
        <v>20</v>
      </c>
      <c r="G6" s="228" t="s">
        <v>102</v>
      </c>
      <c r="H6" s="229"/>
      <c r="I6" s="222" t="s">
        <v>117</v>
      </c>
      <c r="J6" s="222" t="s">
        <v>16</v>
      </c>
      <c r="K6" s="222" t="s">
        <v>17</v>
      </c>
      <c r="L6" s="222" t="s">
        <v>0</v>
      </c>
      <c r="M6" s="228" t="s">
        <v>40</v>
      </c>
      <c r="N6" s="241"/>
      <c r="O6" s="241"/>
      <c r="P6" s="241"/>
      <c r="Q6" s="241"/>
      <c r="R6" s="241"/>
      <c r="S6" s="241"/>
      <c r="T6" s="241"/>
      <c r="U6" s="241"/>
      <c r="V6" s="229"/>
      <c r="W6" s="222" t="s">
        <v>1</v>
      </c>
      <c r="X6" s="222" t="s">
        <v>9</v>
      </c>
    </row>
    <row r="7" spans="1:24" ht="17.25" customHeight="1">
      <c r="A7" s="223"/>
      <c r="B7" s="223"/>
      <c r="C7" s="222" t="s">
        <v>27</v>
      </c>
      <c r="D7" s="222" t="s">
        <v>28</v>
      </c>
      <c r="E7" s="226"/>
      <c r="F7" s="223"/>
      <c r="G7" s="219" t="s">
        <v>50</v>
      </c>
      <c r="H7" s="220" t="s">
        <v>51</v>
      </c>
      <c r="I7" s="223"/>
      <c r="J7" s="223"/>
      <c r="K7" s="223"/>
      <c r="L7" s="223"/>
      <c r="M7" s="239" t="s">
        <v>2</v>
      </c>
      <c r="N7" s="236" t="s">
        <v>3</v>
      </c>
      <c r="O7" s="237"/>
      <c r="P7" s="237"/>
      <c r="Q7" s="238"/>
      <c r="R7" s="239" t="s">
        <v>4</v>
      </c>
      <c r="S7" s="239" t="s">
        <v>5</v>
      </c>
      <c r="T7" s="239" t="s">
        <v>6</v>
      </c>
      <c r="U7" s="239" t="s">
        <v>7</v>
      </c>
      <c r="V7" s="239" t="s">
        <v>8</v>
      </c>
      <c r="W7" s="223"/>
      <c r="X7" s="223"/>
    </row>
    <row r="8" spans="1:24" ht="27.75" customHeight="1">
      <c r="A8" s="224"/>
      <c r="B8" s="224"/>
      <c r="C8" s="224"/>
      <c r="D8" s="224"/>
      <c r="E8" s="227"/>
      <c r="F8" s="224"/>
      <c r="G8" s="219"/>
      <c r="H8" s="221"/>
      <c r="I8" s="224"/>
      <c r="J8" s="224"/>
      <c r="K8" s="224"/>
      <c r="L8" s="224"/>
      <c r="M8" s="240"/>
      <c r="N8" s="18" t="s">
        <v>46</v>
      </c>
      <c r="O8" s="18" t="s">
        <v>47</v>
      </c>
      <c r="P8" s="18" t="s">
        <v>48</v>
      </c>
      <c r="Q8" s="18" t="s">
        <v>49</v>
      </c>
      <c r="R8" s="240"/>
      <c r="S8" s="240"/>
      <c r="T8" s="240"/>
      <c r="U8" s="240"/>
      <c r="V8" s="240"/>
      <c r="W8" s="224"/>
      <c r="X8" s="224"/>
    </row>
    <row r="9" spans="1:24" s="59" customFormat="1" ht="31.5" customHeight="1">
      <c r="A9" s="46">
        <v>1</v>
      </c>
      <c r="B9" s="47" t="s">
        <v>53</v>
      </c>
      <c r="C9" s="48" t="s">
        <v>76</v>
      </c>
      <c r="D9" s="49">
        <v>10320</v>
      </c>
      <c r="E9" s="50" t="s">
        <v>98</v>
      </c>
      <c r="F9" s="51" t="s">
        <v>100</v>
      </c>
      <c r="G9" s="52" t="s">
        <v>116</v>
      </c>
      <c r="H9" s="53">
        <v>353459.13</v>
      </c>
      <c r="I9" s="53"/>
      <c r="J9" s="54">
        <v>346500</v>
      </c>
      <c r="K9" s="55"/>
      <c r="L9" s="56" t="s">
        <v>103</v>
      </c>
      <c r="M9" s="57"/>
      <c r="N9" s="58"/>
      <c r="O9" s="58"/>
      <c r="P9" s="58"/>
      <c r="Q9" s="58"/>
      <c r="R9" s="57"/>
      <c r="S9" s="57"/>
      <c r="T9" s="57"/>
      <c r="U9" s="57"/>
      <c r="V9" s="57"/>
      <c r="W9" s="51"/>
      <c r="X9" s="51"/>
    </row>
    <row r="10" spans="1:24" s="59" customFormat="1" ht="27.75" customHeight="1">
      <c r="A10" s="184">
        <v>2</v>
      </c>
      <c r="B10" s="73" t="s">
        <v>54</v>
      </c>
      <c r="C10" s="71" t="s">
        <v>77</v>
      </c>
      <c r="D10" s="180">
        <v>10339</v>
      </c>
      <c r="E10" s="182" t="s">
        <v>98</v>
      </c>
      <c r="F10" s="176" t="s">
        <v>100</v>
      </c>
      <c r="G10" s="191"/>
      <c r="H10" s="193">
        <v>353170.1</v>
      </c>
      <c r="I10" s="193"/>
      <c r="J10" s="186">
        <v>346500</v>
      </c>
      <c r="K10" s="245"/>
      <c r="L10" s="243"/>
      <c r="M10" s="178"/>
      <c r="N10" s="247"/>
      <c r="O10" s="247"/>
      <c r="P10" s="247"/>
      <c r="Q10" s="247"/>
      <c r="R10" s="178"/>
      <c r="S10" s="178"/>
      <c r="T10" s="178"/>
      <c r="U10" s="178"/>
      <c r="V10" s="178"/>
      <c r="W10" s="176"/>
      <c r="X10" s="176"/>
    </row>
    <row r="11" spans="1:24" s="59" customFormat="1" ht="27.75" customHeight="1">
      <c r="A11" s="185"/>
      <c r="B11" s="74" t="s">
        <v>55</v>
      </c>
      <c r="C11" s="75"/>
      <c r="D11" s="181"/>
      <c r="E11" s="183"/>
      <c r="F11" s="177"/>
      <c r="G11" s="192"/>
      <c r="H11" s="194"/>
      <c r="I11" s="242"/>
      <c r="J11" s="187"/>
      <c r="K11" s="246"/>
      <c r="L11" s="244"/>
      <c r="M11" s="179"/>
      <c r="N11" s="248"/>
      <c r="O11" s="248"/>
      <c r="P11" s="248"/>
      <c r="Q11" s="248"/>
      <c r="R11" s="179"/>
      <c r="S11" s="179"/>
      <c r="T11" s="179"/>
      <c r="U11" s="179"/>
      <c r="V11" s="179"/>
      <c r="W11" s="177"/>
      <c r="X11" s="177"/>
    </row>
    <row r="12" spans="1:24" s="59" customFormat="1" ht="33" customHeight="1">
      <c r="A12" s="46">
        <v>3</v>
      </c>
      <c r="B12" s="47" t="s">
        <v>56</v>
      </c>
      <c r="C12" s="60" t="s">
        <v>78</v>
      </c>
      <c r="D12" s="49">
        <v>10338</v>
      </c>
      <c r="E12" s="50" t="s">
        <v>98</v>
      </c>
      <c r="F12" s="51" t="s">
        <v>100</v>
      </c>
      <c r="G12" s="52"/>
      <c r="H12" s="53">
        <v>359183.68</v>
      </c>
      <c r="I12" s="53">
        <v>345590.6</v>
      </c>
      <c r="J12" s="61">
        <v>346500</v>
      </c>
      <c r="K12" s="55"/>
      <c r="L12" s="56"/>
      <c r="M12" s="57"/>
      <c r="N12" s="58"/>
      <c r="O12" s="58"/>
      <c r="P12" s="58"/>
      <c r="Q12" s="58"/>
      <c r="R12" s="57"/>
      <c r="S12" s="57"/>
      <c r="T12" s="57"/>
      <c r="U12" s="57"/>
      <c r="V12" s="57"/>
      <c r="W12" s="51"/>
      <c r="X12" s="51"/>
    </row>
    <row r="13" spans="1:24" ht="48" customHeight="1">
      <c r="A13" s="19">
        <v>4</v>
      </c>
      <c r="B13" s="1" t="s">
        <v>57</v>
      </c>
      <c r="C13" s="4" t="s">
        <v>79</v>
      </c>
      <c r="D13" s="2">
        <v>10341</v>
      </c>
      <c r="E13" s="6" t="s">
        <v>98</v>
      </c>
      <c r="F13" s="20" t="s">
        <v>101</v>
      </c>
      <c r="G13" s="21"/>
      <c r="H13" s="22"/>
      <c r="I13" s="22"/>
      <c r="J13" s="7"/>
      <c r="K13" s="23"/>
      <c r="L13" s="9"/>
      <c r="M13" s="24"/>
      <c r="N13" s="18"/>
      <c r="O13" s="18"/>
      <c r="P13" s="18"/>
      <c r="Q13" s="18"/>
      <c r="R13" s="24"/>
      <c r="S13" s="24"/>
      <c r="T13" s="24"/>
      <c r="U13" s="24"/>
      <c r="V13" s="24"/>
      <c r="W13" s="20"/>
      <c r="X13" s="20"/>
    </row>
    <row r="14" spans="1:24" s="59" customFormat="1" ht="33.75" customHeight="1">
      <c r="A14" s="46">
        <v>5</v>
      </c>
      <c r="B14" s="70" t="s">
        <v>58</v>
      </c>
      <c r="C14" s="71" t="s">
        <v>80</v>
      </c>
      <c r="D14" s="72">
        <v>10337</v>
      </c>
      <c r="E14" s="50" t="s">
        <v>98</v>
      </c>
      <c r="F14" s="51" t="s">
        <v>100</v>
      </c>
      <c r="G14" s="52"/>
      <c r="H14" s="53">
        <v>352853.32</v>
      </c>
      <c r="I14" s="53">
        <v>341550</v>
      </c>
      <c r="J14" s="54">
        <v>346500</v>
      </c>
      <c r="K14" s="55"/>
      <c r="L14" s="56" t="s">
        <v>104</v>
      </c>
      <c r="M14" s="57"/>
      <c r="N14" s="58"/>
      <c r="O14" s="58"/>
      <c r="P14" s="58"/>
      <c r="Q14" s="58"/>
      <c r="R14" s="57"/>
      <c r="S14" s="57"/>
      <c r="T14" s="57"/>
      <c r="U14" s="57"/>
      <c r="V14" s="57"/>
      <c r="W14" s="51"/>
      <c r="X14" s="51"/>
    </row>
    <row r="15" spans="1:24" s="59" customFormat="1" ht="27.75" customHeight="1">
      <c r="A15" s="46">
        <v>6</v>
      </c>
      <c r="B15" s="47" t="s">
        <v>59</v>
      </c>
      <c r="C15" s="48" t="s">
        <v>81</v>
      </c>
      <c r="D15" s="49">
        <v>10340</v>
      </c>
      <c r="E15" s="50" t="s">
        <v>98</v>
      </c>
      <c r="F15" s="51" t="s">
        <v>100</v>
      </c>
      <c r="G15" s="52"/>
      <c r="H15" s="53">
        <v>501037.4</v>
      </c>
      <c r="I15" s="53">
        <v>450290</v>
      </c>
      <c r="J15" s="54">
        <v>495000</v>
      </c>
      <c r="K15" s="55"/>
      <c r="L15" s="56"/>
      <c r="M15" s="57"/>
      <c r="N15" s="58"/>
      <c r="O15" s="58"/>
      <c r="P15" s="58"/>
      <c r="Q15" s="58"/>
      <c r="R15" s="57"/>
      <c r="S15" s="57"/>
      <c r="T15" s="57"/>
      <c r="U15" s="57"/>
      <c r="V15" s="57"/>
      <c r="W15" s="51"/>
      <c r="X15" s="51"/>
    </row>
    <row r="16" spans="1:24" ht="33.75" customHeight="1">
      <c r="A16" s="19">
        <v>7</v>
      </c>
      <c r="B16" s="1" t="s">
        <v>60</v>
      </c>
      <c r="C16" s="5" t="s">
        <v>82</v>
      </c>
      <c r="D16" s="2">
        <v>10322</v>
      </c>
      <c r="E16" s="6"/>
      <c r="F16" s="20" t="s">
        <v>101</v>
      </c>
      <c r="G16" s="21"/>
      <c r="H16" s="22"/>
      <c r="I16" s="22"/>
      <c r="J16" s="7"/>
      <c r="K16" s="23"/>
      <c r="L16" s="8"/>
      <c r="M16" s="24"/>
      <c r="N16" s="18"/>
      <c r="O16" s="18"/>
      <c r="P16" s="18"/>
      <c r="Q16" s="18"/>
      <c r="R16" s="24"/>
      <c r="S16" s="24"/>
      <c r="T16" s="24"/>
      <c r="U16" s="24"/>
      <c r="V16" s="24"/>
      <c r="W16" s="20"/>
      <c r="X16" s="20"/>
    </row>
    <row r="17" spans="1:26" s="59" customFormat="1" ht="27.75" customHeight="1">
      <c r="A17" s="46">
        <v>8</v>
      </c>
      <c r="B17" s="47" t="s">
        <v>61</v>
      </c>
      <c r="C17" s="62" t="s">
        <v>83</v>
      </c>
      <c r="D17" s="49">
        <v>10336</v>
      </c>
      <c r="E17" s="50" t="s">
        <v>99</v>
      </c>
      <c r="F17" s="51" t="s">
        <v>100</v>
      </c>
      <c r="G17" s="52"/>
      <c r="H17" s="53">
        <v>348969.5</v>
      </c>
      <c r="I17" s="53"/>
      <c r="J17" s="54"/>
      <c r="K17" s="55"/>
      <c r="L17" s="56"/>
      <c r="M17" s="57"/>
      <c r="N17" s="58"/>
      <c r="O17" s="58"/>
      <c r="P17" s="58"/>
      <c r="Q17" s="58"/>
      <c r="R17" s="57"/>
      <c r="S17" s="57"/>
      <c r="T17" s="57"/>
      <c r="U17" s="57"/>
      <c r="V17" s="57"/>
      <c r="W17" s="51"/>
      <c r="X17" s="51"/>
    </row>
    <row r="18" spans="1:26" s="59" customFormat="1" ht="35.25" customHeight="1">
      <c r="A18" s="46">
        <v>9</v>
      </c>
      <c r="B18" s="47" t="s">
        <v>62</v>
      </c>
      <c r="C18" s="62" t="s">
        <v>84</v>
      </c>
      <c r="D18" s="49">
        <v>10335</v>
      </c>
      <c r="E18" s="50"/>
      <c r="F18" s="51" t="s">
        <v>100</v>
      </c>
      <c r="G18" s="52"/>
      <c r="H18" s="53">
        <v>438721.76</v>
      </c>
      <c r="I18" s="53">
        <v>460120</v>
      </c>
      <c r="J18" s="54">
        <v>455400</v>
      </c>
      <c r="K18" s="55"/>
      <c r="L18" s="56"/>
      <c r="M18" s="57"/>
      <c r="N18" s="58"/>
      <c r="O18" s="58"/>
      <c r="P18" s="58"/>
      <c r="Q18" s="58"/>
      <c r="R18" s="57"/>
      <c r="S18" s="57"/>
      <c r="T18" s="57"/>
      <c r="U18" s="57"/>
      <c r="V18" s="57"/>
      <c r="W18" s="51"/>
      <c r="X18" s="51"/>
    </row>
    <row r="19" spans="1:26" s="59" customFormat="1" ht="27.75" customHeight="1">
      <c r="A19" s="46">
        <v>10</v>
      </c>
      <c r="B19" s="67" t="s">
        <v>63</v>
      </c>
      <c r="C19" s="68" t="s">
        <v>85</v>
      </c>
      <c r="D19" s="69">
        <v>10323</v>
      </c>
      <c r="E19" s="50" t="s">
        <v>98</v>
      </c>
      <c r="F19" s="51" t="s">
        <v>100</v>
      </c>
      <c r="G19" s="52"/>
      <c r="H19" s="53">
        <v>352850.52</v>
      </c>
      <c r="I19" s="53">
        <v>409645</v>
      </c>
      <c r="J19" s="64">
        <v>346500</v>
      </c>
      <c r="K19" s="55"/>
      <c r="L19" s="65"/>
      <c r="M19" s="57"/>
      <c r="N19" s="58"/>
      <c r="O19" s="58"/>
      <c r="P19" s="58"/>
      <c r="Q19" s="58"/>
      <c r="R19" s="57"/>
      <c r="S19" s="57"/>
      <c r="T19" s="57"/>
      <c r="U19" s="57"/>
      <c r="V19" s="57"/>
      <c r="W19" s="51"/>
      <c r="X19" s="51"/>
    </row>
    <row r="20" spans="1:26" s="59" customFormat="1" ht="29.25" customHeight="1">
      <c r="A20" s="46">
        <v>11</v>
      </c>
      <c r="B20" s="67" t="s">
        <v>64</v>
      </c>
      <c r="C20" s="79" t="s">
        <v>86</v>
      </c>
      <c r="D20" s="49">
        <v>10321</v>
      </c>
      <c r="E20" s="50" t="s">
        <v>98</v>
      </c>
      <c r="F20" s="51" t="s">
        <v>100</v>
      </c>
      <c r="G20" s="52"/>
      <c r="H20" s="53">
        <v>349228.4</v>
      </c>
      <c r="I20" s="53"/>
      <c r="J20" s="64"/>
      <c r="K20" s="55"/>
      <c r="L20" s="65"/>
      <c r="M20" s="57"/>
      <c r="N20" s="58"/>
      <c r="O20" s="58"/>
      <c r="P20" s="58"/>
      <c r="Q20" s="58"/>
      <c r="R20" s="57"/>
      <c r="S20" s="57"/>
      <c r="T20" s="57"/>
      <c r="U20" s="57"/>
      <c r="V20" s="57"/>
      <c r="W20" s="51"/>
      <c r="X20" s="51"/>
    </row>
    <row r="21" spans="1:26" s="59" customFormat="1" ht="33" customHeight="1">
      <c r="A21" s="46">
        <v>12</v>
      </c>
      <c r="B21" s="47" t="s">
        <v>65</v>
      </c>
      <c r="C21" s="60" t="s">
        <v>87</v>
      </c>
      <c r="D21" s="49">
        <v>10328</v>
      </c>
      <c r="E21" s="50" t="s">
        <v>98</v>
      </c>
      <c r="F21" s="51" t="s">
        <v>100</v>
      </c>
      <c r="G21" s="52"/>
      <c r="H21" s="53">
        <v>441542.55</v>
      </c>
      <c r="I21" s="53">
        <v>499570</v>
      </c>
      <c r="J21" s="64">
        <v>435600</v>
      </c>
      <c r="K21" s="55"/>
      <c r="L21" s="65" t="s">
        <v>105</v>
      </c>
      <c r="M21" s="57"/>
      <c r="N21" s="58"/>
      <c r="O21" s="58"/>
      <c r="P21" s="58"/>
      <c r="Q21" s="58"/>
      <c r="R21" s="57"/>
      <c r="S21" s="57"/>
      <c r="T21" s="57"/>
      <c r="U21" s="57"/>
      <c r="V21" s="57"/>
      <c r="W21" s="51"/>
      <c r="X21" s="51"/>
    </row>
    <row r="22" spans="1:26" ht="27.75" customHeight="1">
      <c r="A22" s="19">
        <v>13</v>
      </c>
      <c r="B22" s="12" t="s">
        <v>66</v>
      </c>
      <c r="C22" s="3" t="s">
        <v>88</v>
      </c>
      <c r="D22" s="2">
        <v>10332</v>
      </c>
      <c r="E22" s="6" t="s">
        <v>98</v>
      </c>
      <c r="F22" s="20" t="s">
        <v>100</v>
      </c>
      <c r="G22" s="25"/>
      <c r="H22" s="26"/>
      <c r="I22" s="26">
        <v>404665</v>
      </c>
      <c r="J22" s="10">
        <v>346500</v>
      </c>
      <c r="K22" s="7"/>
      <c r="L22" s="11" t="s">
        <v>106</v>
      </c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</row>
    <row r="23" spans="1:26" s="59" customFormat="1" ht="27.75" customHeight="1">
      <c r="A23" s="46">
        <v>14</v>
      </c>
      <c r="B23" s="47" t="s">
        <v>67</v>
      </c>
      <c r="C23" s="60" t="s">
        <v>89</v>
      </c>
      <c r="D23" s="49">
        <v>10325</v>
      </c>
      <c r="E23" s="50" t="s">
        <v>98</v>
      </c>
      <c r="F23" s="51" t="s">
        <v>100</v>
      </c>
      <c r="G23" s="54"/>
      <c r="H23" s="80">
        <v>350244.84</v>
      </c>
      <c r="I23" s="80"/>
      <c r="J23" s="64"/>
      <c r="K23" s="54"/>
      <c r="L23" s="65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</row>
    <row r="24" spans="1:26" s="59" customFormat="1" ht="27.75" customHeight="1">
      <c r="A24" s="46">
        <v>15</v>
      </c>
      <c r="B24" s="47" t="s">
        <v>68</v>
      </c>
      <c r="C24" s="78" t="s">
        <v>90</v>
      </c>
      <c r="D24" s="49">
        <v>10327</v>
      </c>
      <c r="E24" s="50" t="s">
        <v>99</v>
      </c>
      <c r="F24" s="51" t="s">
        <v>100</v>
      </c>
      <c r="G24" s="54"/>
      <c r="H24" s="80">
        <v>501943.76</v>
      </c>
      <c r="I24" s="80"/>
      <c r="J24" s="64"/>
      <c r="K24" s="54"/>
      <c r="L24" s="65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</row>
    <row r="25" spans="1:26" s="59" customFormat="1" ht="27.75" customHeight="1">
      <c r="A25" s="46">
        <v>16</v>
      </c>
      <c r="B25" s="67" t="s">
        <v>69</v>
      </c>
      <c r="C25" s="62" t="s">
        <v>91</v>
      </c>
      <c r="D25" s="49">
        <v>10324</v>
      </c>
      <c r="E25" s="50" t="s">
        <v>98</v>
      </c>
      <c r="F25" s="51" t="s">
        <v>100</v>
      </c>
      <c r="G25" s="54"/>
      <c r="H25" s="63">
        <v>353244.71</v>
      </c>
      <c r="I25" s="63">
        <v>408320</v>
      </c>
      <c r="J25" s="64">
        <v>346500</v>
      </c>
      <c r="K25" s="54"/>
      <c r="L25" s="65" t="s">
        <v>107</v>
      </c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</row>
    <row r="26" spans="1:26" s="59" customFormat="1" ht="27.75" customHeight="1">
      <c r="A26" s="46">
        <v>17</v>
      </c>
      <c r="B26" s="47" t="s">
        <v>70</v>
      </c>
      <c r="C26" s="62" t="s">
        <v>92</v>
      </c>
      <c r="D26" s="49">
        <v>10331</v>
      </c>
      <c r="E26" s="50" t="s">
        <v>98</v>
      </c>
      <c r="F26" s="51" t="s">
        <v>100</v>
      </c>
      <c r="G26" s="54"/>
      <c r="H26" s="63">
        <v>359006.1</v>
      </c>
      <c r="I26" s="63">
        <v>419175</v>
      </c>
      <c r="J26" s="64">
        <v>346500</v>
      </c>
      <c r="K26" s="54"/>
      <c r="L26" s="65" t="s">
        <v>108</v>
      </c>
      <c r="M26" s="66"/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</row>
    <row r="27" spans="1:26" s="59" customFormat="1" ht="27.75" customHeight="1">
      <c r="A27" s="46">
        <v>18</v>
      </c>
      <c r="B27" s="47" t="s">
        <v>71</v>
      </c>
      <c r="C27" s="62" t="s">
        <v>93</v>
      </c>
      <c r="D27" s="49">
        <v>10333</v>
      </c>
      <c r="E27" s="50" t="s">
        <v>98</v>
      </c>
      <c r="F27" s="51" t="s">
        <v>100</v>
      </c>
      <c r="G27" s="54"/>
      <c r="H27" s="59">
        <v>364236.58</v>
      </c>
      <c r="I27" s="63">
        <v>410720</v>
      </c>
      <c r="J27" s="64">
        <v>346500</v>
      </c>
      <c r="K27" s="54"/>
      <c r="L27" s="65"/>
      <c r="M27" s="66"/>
      <c r="N27" s="66"/>
      <c r="O27" s="66"/>
      <c r="P27" s="66"/>
      <c r="Q27" s="66"/>
      <c r="R27" s="66"/>
      <c r="S27" s="66"/>
      <c r="T27" s="66"/>
      <c r="U27" s="66"/>
      <c r="V27" s="66"/>
      <c r="W27" s="66"/>
      <c r="X27" s="66"/>
    </row>
    <row r="28" spans="1:26" s="59" customFormat="1" ht="27.75" customHeight="1">
      <c r="A28" s="46">
        <v>19</v>
      </c>
      <c r="B28" s="47" t="s">
        <v>72</v>
      </c>
      <c r="C28" s="60" t="s">
        <v>94</v>
      </c>
      <c r="D28" s="49">
        <v>10326</v>
      </c>
      <c r="E28" s="50" t="s">
        <v>98</v>
      </c>
      <c r="F28" s="51" t="s">
        <v>100</v>
      </c>
      <c r="G28" s="54"/>
      <c r="H28" s="63">
        <v>362363.38</v>
      </c>
      <c r="I28" s="63">
        <v>470565</v>
      </c>
      <c r="J28" s="64">
        <v>346500</v>
      </c>
      <c r="K28" s="54"/>
      <c r="L28" s="65"/>
      <c r="M28" s="66"/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66"/>
    </row>
    <row r="29" spans="1:26" s="59" customFormat="1" ht="27.75" customHeight="1">
      <c r="A29" s="46">
        <v>20</v>
      </c>
      <c r="B29" s="47" t="s">
        <v>73</v>
      </c>
      <c r="C29" s="78" t="s">
        <v>95</v>
      </c>
      <c r="D29" s="49">
        <v>10330</v>
      </c>
      <c r="E29" s="50" t="s">
        <v>99</v>
      </c>
      <c r="F29" s="51" t="s">
        <v>100</v>
      </c>
      <c r="G29" s="54"/>
      <c r="H29" s="63">
        <v>352951</v>
      </c>
      <c r="I29" s="63"/>
      <c r="J29" s="64"/>
      <c r="K29" s="54"/>
      <c r="L29" s="65"/>
      <c r="M29" s="66"/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</row>
    <row r="30" spans="1:26" s="59" customFormat="1" ht="27.75" customHeight="1">
      <c r="A30" s="46">
        <v>21</v>
      </c>
      <c r="B30" s="47" t="s">
        <v>74</v>
      </c>
      <c r="C30" s="60" t="s">
        <v>96</v>
      </c>
      <c r="D30" s="49">
        <v>10329</v>
      </c>
      <c r="E30" s="50" t="s">
        <v>99</v>
      </c>
      <c r="F30" s="51" t="s">
        <v>100</v>
      </c>
      <c r="G30" s="54"/>
      <c r="H30" s="63">
        <v>360862.3</v>
      </c>
      <c r="I30" s="63"/>
      <c r="J30" s="64"/>
      <c r="K30" s="54"/>
      <c r="L30" s="65"/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</row>
    <row r="31" spans="1:26" s="59" customFormat="1" ht="42.75" customHeight="1">
      <c r="A31" s="46">
        <v>22</v>
      </c>
      <c r="B31" s="47" t="s">
        <v>75</v>
      </c>
      <c r="C31" s="60" t="s">
        <v>97</v>
      </c>
      <c r="D31" s="49">
        <v>10334</v>
      </c>
      <c r="E31" s="50" t="s">
        <v>98</v>
      </c>
      <c r="F31" s="76" t="s">
        <v>100</v>
      </c>
      <c r="G31" s="54"/>
      <c r="H31" s="63">
        <v>348003.25</v>
      </c>
      <c r="I31" s="63"/>
      <c r="J31" s="64">
        <v>346500</v>
      </c>
      <c r="K31" s="54"/>
      <c r="L31" s="65" t="s">
        <v>109</v>
      </c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77"/>
      <c r="X31" s="77"/>
    </row>
    <row r="32" spans="1:26" s="29" customFormat="1" ht="12">
      <c r="A32" s="28"/>
      <c r="B32" s="205" t="s">
        <v>44</v>
      </c>
      <c r="C32" s="205"/>
      <c r="D32" s="205"/>
      <c r="E32" s="205"/>
      <c r="F32" s="205"/>
      <c r="G32" s="205"/>
      <c r="H32" s="205"/>
      <c r="I32" s="205"/>
      <c r="J32" s="205"/>
      <c r="K32" s="205"/>
      <c r="L32" s="205"/>
      <c r="M32" s="205"/>
      <c r="N32" s="205"/>
      <c r="O32" s="205"/>
      <c r="P32" s="205"/>
      <c r="Q32" s="205"/>
      <c r="R32" s="205"/>
      <c r="S32" s="205"/>
      <c r="T32" s="205"/>
      <c r="U32" s="205"/>
      <c r="V32" s="205"/>
      <c r="W32" s="205"/>
      <c r="X32" s="205"/>
      <c r="Y32" s="205"/>
      <c r="Z32" s="205"/>
    </row>
    <row r="33" spans="1:26" s="29" customFormat="1" ht="15.75" customHeight="1">
      <c r="A33" s="28"/>
      <c r="B33" s="205" t="s">
        <v>45</v>
      </c>
      <c r="C33" s="205"/>
      <c r="D33" s="205"/>
      <c r="E33" s="205"/>
      <c r="F33" s="205"/>
      <c r="G33" s="205"/>
      <c r="H33" s="205"/>
      <c r="I33" s="205"/>
      <c r="J33" s="205"/>
      <c r="K33" s="205"/>
      <c r="L33" s="205"/>
      <c r="M33" s="205"/>
      <c r="N33" s="205"/>
      <c r="O33" s="205"/>
      <c r="P33" s="205"/>
      <c r="Q33" s="205"/>
      <c r="R33" s="205"/>
      <c r="S33" s="205"/>
      <c r="T33" s="205"/>
      <c r="U33" s="205"/>
      <c r="V33" s="205"/>
      <c r="W33" s="205"/>
      <c r="X33" s="205"/>
      <c r="Y33" s="205"/>
      <c r="Z33" s="205"/>
    </row>
    <row r="34" spans="1:26" s="29" customFormat="1" ht="17.25" customHeight="1">
      <c r="B34" s="30" t="s">
        <v>38</v>
      </c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</row>
    <row r="35" spans="1:26" s="29" customFormat="1" ht="1.5" customHeight="1"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</row>
    <row r="36" spans="1:26" s="29" customFormat="1" ht="21" customHeight="1">
      <c r="B36" s="206" t="s">
        <v>41</v>
      </c>
      <c r="C36" s="207"/>
      <c r="D36" s="207"/>
      <c r="E36" s="208"/>
      <c r="F36" s="31" t="s">
        <v>42</v>
      </c>
      <c r="G36" s="206" t="s">
        <v>43</v>
      </c>
      <c r="H36" s="207"/>
      <c r="I36" s="207"/>
      <c r="J36" s="208"/>
      <c r="K36" s="32"/>
      <c r="L36" s="32"/>
      <c r="M36" s="32"/>
      <c r="N36" s="32"/>
      <c r="O36" s="32"/>
      <c r="P36" s="32"/>
      <c r="Q36" s="32"/>
      <c r="R36" s="33"/>
      <c r="S36" s="33"/>
      <c r="T36" s="33"/>
      <c r="U36" s="33"/>
      <c r="V36" s="33"/>
      <c r="W36" s="33"/>
      <c r="X36" s="34"/>
    </row>
    <row r="37" spans="1:26" s="29" customFormat="1" ht="14.25" customHeight="1">
      <c r="B37" s="209" t="s">
        <v>29</v>
      </c>
      <c r="C37" s="210"/>
      <c r="D37" s="210"/>
      <c r="E37" s="211"/>
      <c r="F37" s="35" t="s">
        <v>2</v>
      </c>
      <c r="G37" s="230" t="s">
        <v>30</v>
      </c>
      <c r="H37" s="231"/>
      <c r="I37" s="231"/>
      <c r="J37" s="232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4"/>
    </row>
    <row r="38" spans="1:26" s="29" customFormat="1" ht="87" customHeight="1">
      <c r="B38" s="201" t="s">
        <v>115</v>
      </c>
      <c r="C38" s="202"/>
      <c r="D38" s="202"/>
      <c r="E38" s="203"/>
      <c r="F38" s="37" t="s">
        <v>3</v>
      </c>
      <c r="G38" s="230" t="s">
        <v>31</v>
      </c>
      <c r="H38" s="231"/>
      <c r="I38" s="231"/>
      <c r="J38" s="232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4"/>
    </row>
    <row r="39" spans="1:26" s="29" customFormat="1" ht="26.25" customHeight="1">
      <c r="B39" s="201" t="s">
        <v>110</v>
      </c>
      <c r="C39" s="202"/>
      <c r="D39" s="202"/>
      <c r="E39" s="203"/>
      <c r="F39" s="35" t="s">
        <v>4</v>
      </c>
      <c r="G39" s="230" t="s">
        <v>32</v>
      </c>
      <c r="H39" s="231"/>
      <c r="I39" s="231"/>
      <c r="J39" s="232"/>
      <c r="K39" s="32"/>
      <c r="L39" s="32"/>
      <c r="M39" s="32"/>
      <c r="N39" s="32"/>
      <c r="O39" s="32"/>
      <c r="P39" s="32"/>
      <c r="Q39" s="32"/>
      <c r="R39" s="33"/>
      <c r="S39" s="33"/>
      <c r="T39" s="33"/>
      <c r="U39" s="33"/>
      <c r="V39" s="33"/>
      <c r="W39" s="33"/>
      <c r="X39" s="34"/>
    </row>
    <row r="40" spans="1:26" s="29" customFormat="1" ht="24" customHeight="1">
      <c r="B40" s="201" t="s">
        <v>111</v>
      </c>
      <c r="C40" s="202"/>
      <c r="D40" s="202"/>
      <c r="E40" s="203"/>
      <c r="F40" s="35" t="s">
        <v>5</v>
      </c>
      <c r="G40" s="230" t="s">
        <v>33</v>
      </c>
      <c r="H40" s="231"/>
      <c r="I40" s="231"/>
      <c r="J40" s="232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4"/>
    </row>
    <row r="41" spans="1:26" s="29" customFormat="1" ht="26.25" customHeight="1">
      <c r="B41" s="201" t="s">
        <v>112</v>
      </c>
      <c r="C41" s="202"/>
      <c r="D41" s="202"/>
      <c r="E41" s="203"/>
      <c r="F41" s="35" t="s">
        <v>6</v>
      </c>
      <c r="G41" s="230" t="s">
        <v>34</v>
      </c>
      <c r="H41" s="231"/>
      <c r="I41" s="231"/>
      <c r="J41" s="232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4"/>
    </row>
    <row r="42" spans="1:26" s="29" customFormat="1" ht="24" customHeight="1">
      <c r="B42" s="201" t="s">
        <v>113</v>
      </c>
      <c r="C42" s="202"/>
      <c r="D42" s="202"/>
      <c r="E42" s="203"/>
      <c r="F42" s="35" t="s">
        <v>7</v>
      </c>
      <c r="G42" s="230" t="s">
        <v>36</v>
      </c>
      <c r="H42" s="231"/>
      <c r="I42" s="231"/>
      <c r="J42" s="232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4"/>
    </row>
    <row r="43" spans="1:26" s="29" customFormat="1" ht="25.5" customHeight="1">
      <c r="B43" s="201" t="s">
        <v>114</v>
      </c>
      <c r="C43" s="202"/>
      <c r="D43" s="202"/>
      <c r="E43" s="203"/>
      <c r="F43" s="35" t="s">
        <v>8</v>
      </c>
      <c r="G43" s="233">
        <v>1</v>
      </c>
      <c r="H43" s="234"/>
      <c r="I43" s="234"/>
      <c r="J43" s="235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4"/>
    </row>
    <row r="44" spans="1:26" ht="15.75" hidden="1" customHeight="1">
      <c r="B44" s="195" t="s">
        <v>35</v>
      </c>
      <c r="C44" s="196"/>
      <c r="D44" s="196"/>
      <c r="E44" s="197"/>
      <c r="F44" s="39" t="s">
        <v>7</v>
      </c>
      <c r="G44" s="40"/>
      <c r="H44" s="188" t="s">
        <v>36</v>
      </c>
      <c r="I44" s="189"/>
      <c r="J44" s="190"/>
      <c r="K44" s="41"/>
      <c r="L44" s="41"/>
      <c r="M44" s="41"/>
      <c r="N44" s="41"/>
      <c r="O44" s="41"/>
      <c r="P44" s="41"/>
      <c r="Q44" s="41"/>
      <c r="R44" s="42"/>
      <c r="S44" s="42"/>
      <c r="T44" s="42"/>
      <c r="U44" s="42"/>
      <c r="V44" s="42"/>
      <c r="W44" s="42"/>
      <c r="X44" s="43"/>
    </row>
    <row r="45" spans="1:26" ht="15.75" hidden="1" customHeight="1">
      <c r="B45" s="195" t="s">
        <v>37</v>
      </c>
      <c r="C45" s="196"/>
      <c r="D45" s="196"/>
      <c r="E45" s="197"/>
      <c r="F45" s="39" t="s">
        <v>8</v>
      </c>
      <c r="G45" s="40"/>
      <c r="H45" s="198">
        <v>1</v>
      </c>
      <c r="I45" s="199"/>
      <c r="J45" s="200"/>
      <c r="K45" s="41"/>
      <c r="L45" s="41"/>
      <c r="M45" s="41"/>
      <c r="N45" s="41"/>
      <c r="O45" s="41"/>
      <c r="P45" s="41"/>
      <c r="Q45" s="41"/>
      <c r="R45" s="42"/>
      <c r="S45" s="42"/>
      <c r="T45" s="42"/>
      <c r="U45" s="42"/>
      <c r="V45" s="42"/>
      <c r="W45" s="42"/>
      <c r="X45" s="43"/>
    </row>
    <row r="46" spans="1:26" ht="5.25" hidden="1" customHeight="1">
      <c r="A46" s="44"/>
      <c r="B46" s="45"/>
      <c r="C46" s="45"/>
      <c r="D46" s="45"/>
      <c r="E46" s="42"/>
      <c r="F46" s="42"/>
      <c r="G46" s="42"/>
      <c r="H46" s="42"/>
      <c r="I46" s="42"/>
      <c r="J46" s="43"/>
      <c r="K46" s="43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</row>
    <row r="47" spans="1:26" ht="15.75" hidden="1">
      <c r="A47" s="44"/>
      <c r="B47" s="43" t="s">
        <v>13</v>
      </c>
      <c r="C47" s="43"/>
      <c r="D47" s="43"/>
      <c r="E47" s="43"/>
      <c r="F47" s="43"/>
      <c r="G47" s="43"/>
      <c r="H47" s="43"/>
      <c r="I47" s="43"/>
      <c r="J47" s="43"/>
      <c r="K47" s="43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</row>
    <row r="48" spans="1:26" ht="15.75" hidden="1">
      <c r="A48" s="44"/>
      <c r="B48" s="43" t="s">
        <v>11</v>
      </c>
      <c r="C48" s="43"/>
      <c r="D48" s="43"/>
      <c r="E48" s="43"/>
      <c r="F48" s="43"/>
      <c r="G48" s="43"/>
      <c r="H48" s="43"/>
      <c r="I48" s="43"/>
      <c r="J48" s="43"/>
      <c r="K48" s="43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</row>
    <row r="49" spans="1:24" ht="5.25" hidden="1" customHeight="1">
      <c r="A49" s="44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</row>
    <row r="50" spans="1:24" ht="15.75" hidden="1">
      <c r="A50" s="44"/>
      <c r="B50" s="43" t="s">
        <v>14</v>
      </c>
      <c r="C50" s="43"/>
      <c r="D50" s="43"/>
      <c r="E50" s="43"/>
      <c r="F50" s="43"/>
      <c r="G50" s="43"/>
      <c r="H50" s="43"/>
      <c r="I50" s="43"/>
      <c r="J50" s="43"/>
      <c r="K50" s="43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</row>
    <row r="51" spans="1:24" ht="15.75" hidden="1">
      <c r="A51" s="44"/>
      <c r="B51" s="43" t="s">
        <v>15</v>
      </c>
      <c r="C51" s="43"/>
      <c r="D51" s="43"/>
      <c r="E51" s="43"/>
      <c r="F51" s="43"/>
      <c r="G51" s="43"/>
      <c r="H51" s="43"/>
      <c r="I51" s="43"/>
      <c r="J51" s="43"/>
      <c r="K51" s="43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</row>
    <row r="52" spans="1:24" ht="5.25" hidden="1" customHeight="1">
      <c r="A52" s="44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</row>
    <row r="53" spans="1:24" ht="15.75" hidden="1">
      <c r="A53" s="44"/>
      <c r="B53" s="43" t="s">
        <v>10</v>
      </c>
      <c r="C53" s="43"/>
      <c r="D53" s="43"/>
      <c r="E53" s="43"/>
      <c r="F53" s="43"/>
      <c r="G53" s="43"/>
      <c r="H53" s="43"/>
      <c r="I53" s="43"/>
      <c r="J53" s="43"/>
      <c r="K53" s="43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</row>
    <row r="54" spans="1:24" ht="15.75" hidden="1">
      <c r="A54" s="44"/>
      <c r="B54" s="43" t="s">
        <v>12</v>
      </c>
      <c r="C54" s="43"/>
      <c r="D54" s="43"/>
      <c r="E54" s="43"/>
      <c r="F54" s="43"/>
      <c r="G54" s="43"/>
      <c r="H54" s="43"/>
      <c r="I54" s="43"/>
      <c r="J54" s="43"/>
      <c r="K54" s="43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</row>
    <row r="55" spans="1:24" ht="15.75">
      <c r="A55" s="44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</row>
  </sheetData>
  <mergeCells count="73">
    <mergeCell ref="I6:I8"/>
    <mergeCell ref="I10:I11"/>
    <mergeCell ref="X6:X8"/>
    <mergeCell ref="U7:U8"/>
    <mergeCell ref="V7:V8"/>
    <mergeCell ref="R7:R8"/>
    <mergeCell ref="S7:S8"/>
    <mergeCell ref="T7:T8"/>
    <mergeCell ref="L10:L11"/>
    <mergeCell ref="K10:K11"/>
    <mergeCell ref="M10:M11"/>
    <mergeCell ref="N10:N11"/>
    <mergeCell ref="O10:O11"/>
    <mergeCell ref="P10:P11"/>
    <mergeCell ref="Q10:Q11"/>
    <mergeCell ref="R10:R11"/>
    <mergeCell ref="G6:H6"/>
    <mergeCell ref="G41:J41"/>
    <mergeCell ref="G42:J42"/>
    <mergeCell ref="G43:J43"/>
    <mergeCell ref="W6:W8"/>
    <mergeCell ref="G37:J37"/>
    <mergeCell ref="G36:J36"/>
    <mergeCell ref="G38:J38"/>
    <mergeCell ref="G39:J39"/>
    <mergeCell ref="G40:J40"/>
    <mergeCell ref="J6:J8"/>
    <mergeCell ref="K6:K8"/>
    <mergeCell ref="L6:L8"/>
    <mergeCell ref="N7:Q7"/>
    <mergeCell ref="M7:M8"/>
    <mergeCell ref="M6:V6"/>
    <mergeCell ref="A6:A8"/>
    <mergeCell ref="C7:C8"/>
    <mergeCell ref="D7:D8"/>
    <mergeCell ref="E6:E8"/>
    <mergeCell ref="F6:F8"/>
    <mergeCell ref="B6:B8"/>
    <mergeCell ref="A2:X2"/>
    <mergeCell ref="B32:Z32"/>
    <mergeCell ref="B33:Z33"/>
    <mergeCell ref="B41:E41"/>
    <mergeCell ref="B36:E36"/>
    <mergeCell ref="B37:E37"/>
    <mergeCell ref="B38:E38"/>
    <mergeCell ref="A4:B5"/>
    <mergeCell ref="C6:D6"/>
    <mergeCell ref="C4:F4"/>
    <mergeCell ref="A3:X3"/>
    <mergeCell ref="C5:F5"/>
    <mergeCell ref="B39:E39"/>
    <mergeCell ref="G7:G8"/>
    <mergeCell ref="H7:H8"/>
    <mergeCell ref="B40:E40"/>
    <mergeCell ref="B45:E45"/>
    <mergeCell ref="H45:J45"/>
    <mergeCell ref="B43:E43"/>
    <mergeCell ref="B42:E42"/>
    <mergeCell ref="B44:E44"/>
    <mergeCell ref="D10:D11"/>
    <mergeCell ref="E10:E11"/>
    <mergeCell ref="A10:A11"/>
    <mergeCell ref="J10:J11"/>
    <mergeCell ref="H44:J44"/>
    <mergeCell ref="F10:F11"/>
    <mergeCell ref="G10:G11"/>
    <mergeCell ref="H10:H11"/>
    <mergeCell ref="X10:X11"/>
    <mergeCell ref="S10:S11"/>
    <mergeCell ref="T10:T11"/>
    <mergeCell ref="U10:U11"/>
    <mergeCell ref="V10:V11"/>
    <mergeCell ref="W10:W11"/>
  </mergeCells>
  <pageMargins left="0.2" right="0.25" top="0.75" bottom="0.75" header="0.3" footer="0.3"/>
  <pageSetup paperSize="9" scale="6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F43"/>
  <sheetViews>
    <sheetView tabSelected="1" topLeftCell="A13" workbookViewId="0">
      <selection activeCell="C44" sqref="C44"/>
    </sheetView>
  </sheetViews>
  <sheetFormatPr defaultRowHeight="15"/>
  <cols>
    <col min="1" max="1" width="4.7109375" style="110" customWidth="1"/>
    <col min="2" max="2" width="18" style="111" customWidth="1"/>
    <col min="3" max="3" width="37.140625" style="112" customWidth="1"/>
    <col min="4" max="6" width="12.7109375" style="105" hidden="1" customWidth="1"/>
    <col min="7" max="8" width="13.5703125" style="113" hidden="1" customWidth="1"/>
    <col min="9" max="9" width="12.42578125" style="113" customWidth="1"/>
    <col min="10" max="10" width="12" style="134" customWidth="1"/>
    <col min="11" max="11" width="11.5703125" style="104" customWidth="1"/>
    <col min="12" max="13" width="3.85546875" style="105" hidden="1" customWidth="1"/>
    <col min="14" max="14" width="4" style="105" hidden="1" customWidth="1"/>
    <col min="15" max="17" width="3.85546875" style="105" hidden="1" customWidth="1"/>
    <col min="18" max="18" width="4.42578125" style="105" hidden="1" customWidth="1"/>
    <col min="19" max="19" width="13" style="114" hidden="1" customWidth="1"/>
    <col min="20" max="20" width="8.5703125" style="115" hidden="1" customWidth="1"/>
    <col min="21" max="22" width="11.7109375" style="105" hidden="1" customWidth="1"/>
    <col min="23" max="23" width="13" style="116" hidden="1" customWidth="1"/>
    <col min="24" max="24" width="17.42578125" style="117" hidden="1" customWidth="1"/>
    <col min="25" max="25" width="12.7109375" style="105" hidden="1" customWidth="1"/>
    <col min="26" max="26" width="12.7109375" style="105" customWidth="1"/>
    <col min="27" max="27" width="10.7109375" style="105" customWidth="1"/>
    <col min="28" max="28" width="10.140625" style="105" customWidth="1"/>
    <col min="29" max="29" width="11.42578125" style="105" customWidth="1"/>
    <col min="30" max="32" width="10.140625" style="105" bestFit="1" customWidth="1"/>
    <col min="33" max="16384" width="9.140625" style="105"/>
  </cols>
  <sheetData>
    <row r="1" spans="1:32" ht="21" customHeight="1">
      <c r="A1" s="276" t="s">
        <v>118</v>
      </c>
      <c r="B1" s="276"/>
      <c r="C1" s="276"/>
      <c r="D1" s="276"/>
      <c r="E1" s="276"/>
      <c r="F1" s="276"/>
      <c r="G1" s="276"/>
      <c r="H1" s="276"/>
      <c r="I1" s="276"/>
      <c r="J1" s="276"/>
      <c r="K1" s="276"/>
      <c r="L1" s="276"/>
      <c r="M1" s="276"/>
      <c r="N1" s="276"/>
      <c r="O1" s="276"/>
      <c r="P1" s="276"/>
      <c r="Q1" s="276"/>
      <c r="R1" s="276"/>
      <c r="S1" s="276"/>
      <c r="T1" s="276"/>
      <c r="U1" s="276"/>
      <c r="V1" s="276"/>
      <c r="W1" s="276"/>
      <c r="X1" s="276"/>
      <c r="Y1" s="276"/>
      <c r="Z1" s="276"/>
      <c r="AA1" s="276"/>
      <c r="AB1" s="276"/>
      <c r="AC1" s="276"/>
    </row>
    <row r="2" spans="1:32" ht="20.25" customHeight="1">
      <c r="A2" s="275" t="s">
        <v>119</v>
      </c>
      <c r="B2" s="275"/>
      <c r="C2" s="275"/>
      <c r="D2" s="275"/>
      <c r="E2" s="275"/>
      <c r="F2" s="275"/>
      <c r="G2" s="275"/>
      <c r="H2" s="275"/>
      <c r="I2" s="275"/>
      <c r="J2" s="275"/>
      <c r="K2" s="275"/>
      <c r="L2" s="275"/>
      <c r="M2" s="275"/>
      <c r="N2" s="275"/>
      <c r="O2" s="275"/>
      <c r="P2" s="275"/>
      <c r="Q2" s="275"/>
      <c r="R2" s="275"/>
      <c r="S2" s="275"/>
      <c r="T2" s="275"/>
      <c r="U2" s="275"/>
      <c r="V2" s="275"/>
      <c r="W2" s="275"/>
      <c r="X2" s="275"/>
      <c r="Y2" s="275"/>
      <c r="Z2" s="275"/>
      <c r="AA2" s="275"/>
      <c r="AB2" s="275"/>
      <c r="AC2" s="275"/>
    </row>
    <row r="3" spans="1:32" ht="18.75">
      <c r="A3" s="262" t="s">
        <v>121</v>
      </c>
      <c r="B3" s="262"/>
      <c r="C3" s="262"/>
      <c r="D3" s="108"/>
      <c r="E3" s="108"/>
      <c r="F3" s="108"/>
      <c r="G3" s="109"/>
      <c r="H3" s="109"/>
      <c r="I3" s="109"/>
      <c r="L3" s="108"/>
      <c r="M3" s="108"/>
      <c r="N3" s="263" t="s">
        <v>122</v>
      </c>
      <c r="O3" s="263"/>
      <c r="P3" s="263"/>
      <c r="Q3" s="263"/>
      <c r="R3" s="263"/>
      <c r="S3" s="263"/>
      <c r="T3" s="263"/>
      <c r="W3" s="106"/>
      <c r="X3" s="107"/>
    </row>
    <row r="4" spans="1:32" ht="5.25" customHeight="1"/>
    <row r="5" spans="1:32" ht="15" customHeight="1">
      <c r="A5" s="264" t="s">
        <v>120</v>
      </c>
      <c r="B5" s="266" t="s">
        <v>123</v>
      </c>
      <c r="C5" s="264" t="s">
        <v>124</v>
      </c>
      <c r="D5" s="264"/>
      <c r="E5" s="118"/>
      <c r="F5" s="118"/>
      <c r="G5" s="264" t="s">
        <v>176</v>
      </c>
      <c r="H5" s="264" t="s">
        <v>125</v>
      </c>
      <c r="I5" s="264" t="s">
        <v>176</v>
      </c>
      <c r="J5" s="281" t="s">
        <v>178</v>
      </c>
      <c r="K5" s="257" t="s">
        <v>177</v>
      </c>
      <c r="L5" s="257" t="s">
        <v>126</v>
      </c>
      <c r="M5" s="257"/>
      <c r="N5" s="257"/>
      <c r="O5" s="257"/>
      <c r="P5" s="257"/>
      <c r="Q5" s="257"/>
      <c r="R5" s="119"/>
      <c r="S5" s="271" t="s">
        <v>127</v>
      </c>
      <c r="T5" s="272" t="s">
        <v>9</v>
      </c>
      <c r="U5" s="130"/>
      <c r="V5" s="130"/>
      <c r="W5" s="268" t="s">
        <v>128</v>
      </c>
      <c r="X5" s="269" t="s">
        <v>129</v>
      </c>
      <c r="Y5" s="270" t="s">
        <v>130</v>
      </c>
      <c r="Z5" s="257" t="s">
        <v>179</v>
      </c>
      <c r="AA5" s="257" t="s">
        <v>180</v>
      </c>
      <c r="AB5" s="257" t="s">
        <v>181</v>
      </c>
      <c r="AC5" s="257" t="s">
        <v>182</v>
      </c>
    </row>
    <row r="6" spans="1:32" ht="74.25" customHeight="1">
      <c r="A6" s="265"/>
      <c r="B6" s="267"/>
      <c r="C6" s="265"/>
      <c r="D6" s="265"/>
      <c r="E6" s="120"/>
      <c r="F6" s="120"/>
      <c r="G6" s="265"/>
      <c r="H6" s="265"/>
      <c r="I6" s="265"/>
      <c r="J6" s="282"/>
      <c r="K6" s="257"/>
      <c r="L6" s="121" t="s">
        <v>2</v>
      </c>
      <c r="M6" s="121" t="s">
        <v>3</v>
      </c>
      <c r="N6" s="121" t="s">
        <v>4</v>
      </c>
      <c r="O6" s="121" t="s">
        <v>5</v>
      </c>
      <c r="P6" s="121" t="s">
        <v>6</v>
      </c>
      <c r="Q6" s="121" t="s">
        <v>7</v>
      </c>
      <c r="R6" s="121" t="s">
        <v>8</v>
      </c>
      <c r="S6" s="271"/>
      <c r="T6" s="272"/>
      <c r="U6" s="130"/>
      <c r="V6" s="130"/>
      <c r="W6" s="268"/>
      <c r="X6" s="269"/>
      <c r="Y6" s="270"/>
      <c r="Z6" s="257"/>
      <c r="AA6" s="257"/>
      <c r="AB6" s="257"/>
      <c r="AC6" s="257"/>
    </row>
    <row r="7" spans="1:32" s="123" customFormat="1" ht="30.75" customHeight="1">
      <c r="A7" s="122">
        <v>1</v>
      </c>
      <c r="B7" s="5" t="s">
        <v>131</v>
      </c>
      <c r="C7" s="5" t="s">
        <v>132</v>
      </c>
      <c r="D7" s="122"/>
      <c r="E7" s="161"/>
      <c r="F7" s="161"/>
      <c r="G7" s="164">
        <v>353459.13</v>
      </c>
      <c r="H7" s="164"/>
      <c r="I7" s="82">
        <v>346500</v>
      </c>
      <c r="J7" s="135">
        <v>339517.46</v>
      </c>
      <c r="K7" s="164">
        <f>I7-J7</f>
        <v>6982.539999999979</v>
      </c>
      <c r="L7" s="165" t="s">
        <v>103</v>
      </c>
      <c r="M7" s="160"/>
      <c r="N7" s="160"/>
      <c r="O7" s="160"/>
      <c r="P7" s="160"/>
      <c r="Q7" s="160"/>
      <c r="R7" s="161"/>
      <c r="S7" s="160"/>
      <c r="T7" s="160"/>
      <c r="U7" s="161"/>
      <c r="V7" s="160">
        <v>1</v>
      </c>
      <c r="W7" s="162">
        <v>25</v>
      </c>
      <c r="X7" s="163"/>
      <c r="Y7" s="89">
        <f>K7*0.5/100</f>
        <v>34.912699999999894</v>
      </c>
      <c r="Z7" s="277" t="s">
        <v>183</v>
      </c>
      <c r="AA7" s="278" t="s">
        <v>184</v>
      </c>
      <c r="AB7" s="278">
        <v>300000</v>
      </c>
      <c r="AC7" s="278" t="s">
        <v>185</v>
      </c>
      <c r="AF7" s="152"/>
    </row>
    <row r="8" spans="1:32" s="123" customFormat="1" ht="47.25" customHeight="1">
      <c r="A8" s="258">
        <v>2</v>
      </c>
      <c r="B8" s="259" t="s">
        <v>133</v>
      </c>
      <c r="C8" s="5" t="s">
        <v>134</v>
      </c>
      <c r="D8" s="122"/>
      <c r="E8" s="161"/>
      <c r="F8" s="161"/>
      <c r="G8" s="260">
        <v>353170.1</v>
      </c>
      <c r="H8" s="260"/>
      <c r="I8" s="279">
        <v>346500</v>
      </c>
      <c r="J8" s="280">
        <v>330981.88</v>
      </c>
      <c r="K8" s="260">
        <f>I8-J8</f>
        <v>15518.119999999995</v>
      </c>
      <c r="L8" s="261"/>
      <c r="M8" s="255"/>
      <c r="N8" s="255"/>
      <c r="O8" s="255"/>
      <c r="P8" s="255"/>
      <c r="Q8" s="256"/>
      <c r="R8" s="256"/>
      <c r="S8" s="256"/>
      <c r="T8" s="256"/>
      <c r="U8" s="256"/>
      <c r="V8" s="255">
        <v>1</v>
      </c>
      <c r="W8" s="249">
        <v>120</v>
      </c>
      <c r="X8" s="250"/>
      <c r="Y8" s="251">
        <v>1697.5873000000001</v>
      </c>
      <c r="Z8" s="277"/>
      <c r="AA8" s="278"/>
      <c r="AB8" s="278"/>
      <c r="AC8" s="278"/>
    </row>
    <row r="9" spans="1:32" s="123" customFormat="1" ht="32.25" customHeight="1">
      <c r="A9" s="258"/>
      <c r="B9" s="259"/>
      <c r="C9" s="5" t="s">
        <v>135</v>
      </c>
      <c r="D9" s="122"/>
      <c r="E9" s="161"/>
      <c r="F9" s="161"/>
      <c r="G9" s="260"/>
      <c r="H9" s="260"/>
      <c r="I9" s="279"/>
      <c r="J9" s="280"/>
      <c r="K9" s="260"/>
      <c r="L9" s="261"/>
      <c r="M9" s="255"/>
      <c r="N9" s="255"/>
      <c r="O9" s="255"/>
      <c r="P9" s="255"/>
      <c r="Q9" s="256"/>
      <c r="R9" s="256"/>
      <c r="S9" s="256"/>
      <c r="T9" s="256"/>
      <c r="U9" s="256"/>
      <c r="V9" s="255"/>
      <c r="W9" s="249"/>
      <c r="X9" s="250"/>
      <c r="Y9" s="251"/>
      <c r="Z9" s="277"/>
      <c r="AA9" s="278"/>
      <c r="AB9" s="278"/>
      <c r="AC9" s="278"/>
      <c r="AE9" s="12"/>
      <c r="AF9" s="152"/>
    </row>
    <row r="10" spans="1:32" s="123" customFormat="1" ht="34.5" customHeight="1">
      <c r="A10" s="122">
        <v>3</v>
      </c>
      <c r="B10" s="3" t="s">
        <v>136</v>
      </c>
      <c r="C10" s="5" t="s">
        <v>137</v>
      </c>
      <c r="D10" s="122"/>
      <c r="E10" s="161"/>
      <c r="F10" s="161"/>
      <c r="G10" s="164">
        <v>359183.68</v>
      </c>
      <c r="H10" s="164">
        <v>345590.6</v>
      </c>
      <c r="I10" s="82">
        <v>346500</v>
      </c>
      <c r="J10" s="135">
        <v>301568.83</v>
      </c>
      <c r="K10" s="164">
        <f>I10-J10</f>
        <v>44931.169999999984</v>
      </c>
      <c r="L10" s="165"/>
      <c r="M10" s="160"/>
      <c r="N10" s="160"/>
      <c r="O10" s="160"/>
      <c r="P10" s="160"/>
      <c r="Q10" s="161"/>
      <c r="R10" s="160"/>
      <c r="S10" s="160"/>
      <c r="T10" s="87"/>
      <c r="U10" s="160"/>
      <c r="V10" s="160">
        <v>1</v>
      </c>
      <c r="W10" s="162">
        <v>132</v>
      </c>
      <c r="X10" s="163"/>
      <c r="Y10" s="96"/>
      <c r="Z10" s="277"/>
      <c r="AA10" s="278"/>
      <c r="AB10" s="278"/>
      <c r="AC10" s="278"/>
      <c r="AE10" s="152"/>
    </row>
    <row r="11" spans="1:32" s="123" customFormat="1" ht="49.5" customHeight="1">
      <c r="A11" s="122">
        <v>4</v>
      </c>
      <c r="B11" s="5" t="s">
        <v>138</v>
      </c>
      <c r="C11" s="5" t="s">
        <v>139</v>
      </c>
      <c r="D11" s="122"/>
      <c r="E11" s="161"/>
      <c r="F11" s="161"/>
      <c r="G11" s="82">
        <v>395300</v>
      </c>
      <c r="H11" s="164"/>
      <c r="I11" s="90">
        <v>360000</v>
      </c>
      <c r="J11" s="135">
        <v>395300</v>
      </c>
      <c r="K11" s="135">
        <v>-35300</v>
      </c>
      <c r="L11" s="165"/>
      <c r="M11" s="160"/>
      <c r="N11" s="160"/>
      <c r="O11" s="160"/>
      <c r="P11" s="87"/>
      <c r="Q11" s="160"/>
      <c r="R11" s="160"/>
      <c r="S11" s="160"/>
      <c r="T11" s="160">
        <v>1</v>
      </c>
      <c r="U11" s="160"/>
      <c r="V11" s="160"/>
      <c r="W11" s="83">
        <v>359</v>
      </c>
      <c r="X11" s="163"/>
      <c r="Y11" s="96"/>
      <c r="Z11" s="277"/>
      <c r="AA11" s="278"/>
      <c r="AB11" s="278"/>
      <c r="AC11" s="278"/>
      <c r="AF11" s="152"/>
    </row>
    <row r="12" spans="1:32" s="123" customFormat="1" ht="30.75" customHeight="1">
      <c r="A12" s="122">
        <v>5</v>
      </c>
      <c r="B12" s="3" t="s">
        <v>140</v>
      </c>
      <c r="C12" s="5" t="s">
        <v>141</v>
      </c>
      <c r="D12" s="122"/>
      <c r="E12" s="161"/>
      <c r="F12" s="161"/>
      <c r="G12" s="164">
        <v>352853.32</v>
      </c>
      <c r="H12" s="164">
        <v>341550</v>
      </c>
      <c r="I12" s="82">
        <v>346500</v>
      </c>
      <c r="J12" s="135">
        <v>328706</v>
      </c>
      <c r="K12" s="164">
        <f>I12-J12</f>
        <v>17794</v>
      </c>
      <c r="L12" s="165" t="s">
        <v>104</v>
      </c>
      <c r="M12" s="160"/>
      <c r="N12" s="160"/>
      <c r="O12" s="160"/>
      <c r="P12" s="160"/>
      <c r="Q12" s="161"/>
      <c r="R12" s="161"/>
      <c r="S12" s="161"/>
      <c r="T12" s="160"/>
      <c r="U12" s="160"/>
      <c r="V12" s="160">
        <v>1</v>
      </c>
      <c r="W12" s="83">
        <v>23</v>
      </c>
      <c r="X12" s="163"/>
      <c r="Y12" s="89">
        <f>K12*0.5/100</f>
        <v>88.97</v>
      </c>
      <c r="Z12" s="277"/>
      <c r="AA12" s="278"/>
      <c r="AB12" s="278"/>
      <c r="AC12" s="278"/>
    </row>
    <row r="13" spans="1:32" s="123" customFormat="1" ht="46.5" customHeight="1">
      <c r="A13" s="122">
        <v>6</v>
      </c>
      <c r="B13" s="5" t="s">
        <v>142</v>
      </c>
      <c r="C13" s="5" t="s">
        <v>143</v>
      </c>
      <c r="D13" s="122"/>
      <c r="E13" s="161"/>
      <c r="F13" s="161"/>
      <c r="G13" s="164">
        <v>501037.4</v>
      </c>
      <c r="H13" s="164">
        <v>450290</v>
      </c>
      <c r="I13" s="82">
        <v>495000</v>
      </c>
      <c r="J13" s="164">
        <v>446779.83</v>
      </c>
      <c r="K13" s="167">
        <f>I13-J13</f>
        <v>48220.169999999984</v>
      </c>
      <c r="L13" s="165"/>
      <c r="M13" s="160"/>
      <c r="N13" s="160"/>
      <c r="O13" s="160"/>
      <c r="P13" s="160"/>
      <c r="Q13" s="161"/>
      <c r="R13" s="161"/>
      <c r="S13" s="160"/>
      <c r="T13" s="160"/>
      <c r="U13" s="160"/>
      <c r="V13" s="160">
        <v>1</v>
      </c>
      <c r="W13" s="83">
        <v>75</v>
      </c>
      <c r="X13" s="163"/>
      <c r="Y13" s="89"/>
      <c r="Z13" s="277"/>
      <c r="AA13" s="278"/>
      <c r="AB13" s="278"/>
      <c r="AC13" s="278"/>
    </row>
    <row r="14" spans="1:32" s="123" customFormat="1" ht="31.5" customHeight="1">
      <c r="A14" s="122">
        <v>7</v>
      </c>
      <c r="B14" s="5" t="s">
        <v>144</v>
      </c>
      <c r="C14" s="5" t="s">
        <v>145</v>
      </c>
      <c r="D14" s="122"/>
      <c r="E14" s="161"/>
      <c r="F14" s="161"/>
      <c r="G14" s="82">
        <v>346500</v>
      </c>
      <c r="H14" s="164"/>
      <c r="I14" s="82">
        <v>350000</v>
      </c>
      <c r="J14" s="135">
        <v>350000</v>
      </c>
      <c r="K14" s="164">
        <v>0</v>
      </c>
      <c r="L14" s="165"/>
      <c r="M14" s="160"/>
      <c r="N14" s="160"/>
      <c r="O14" s="160"/>
      <c r="P14" s="161"/>
      <c r="Q14" s="161"/>
      <c r="R14" s="160"/>
      <c r="S14" s="160"/>
      <c r="T14" s="160"/>
      <c r="U14" s="87"/>
      <c r="V14" s="160">
        <v>1</v>
      </c>
      <c r="W14" s="83">
        <v>40</v>
      </c>
      <c r="X14" s="163"/>
      <c r="Y14" s="89">
        <f t="shared" ref="Y14:Y27" si="0">K14*0.5/100</f>
        <v>0</v>
      </c>
      <c r="Z14" s="277"/>
      <c r="AA14" s="278"/>
      <c r="AB14" s="278"/>
      <c r="AC14" s="278"/>
    </row>
    <row r="15" spans="1:32" s="123" customFormat="1" ht="22.5" customHeight="1">
      <c r="A15" s="122">
        <v>8</v>
      </c>
      <c r="B15" s="5" t="s">
        <v>146</v>
      </c>
      <c r="C15" s="5" t="s">
        <v>147</v>
      </c>
      <c r="D15" s="122"/>
      <c r="E15" s="161"/>
      <c r="F15" s="161"/>
      <c r="G15" s="164">
        <v>348969.5</v>
      </c>
      <c r="H15" s="164"/>
      <c r="I15" s="82">
        <v>346500</v>
      </c>
      <c r="J15" s="135">
        <v>335761.28</v>
      </c>
      <c r="K15" s="164">
        <f>I15-J15</f>
        <v>10738.719999999972</v>
      </c>
      <c r="L15" s="165"/>
      <c r="M15" s="160"/>
      <c r="N15" s="160"/>
      <c r="O15" s="160"/>
      <c r="P15" s="160"/>
      <c r="Q15" s="161"/>
      <c r="R15" s="161"/>
      <c r="S15" s="161"/>
      <c r="T15" s="161"/>
      <c r="U15" s="160"/>
      <c r="V15" s="160">
        <v>1</v>
      </c>
      <c r="W15" s="83">
        <v>175</v>
      </c>
      <c r="X15" s="163"/>
      <c r="Y15" s="89">
        <f t="shared" si="0"/>
        <v>53.693599999999861</v>
      </c>
      <c r="Z15" s="277"/>
      <c r="AA15" s="278"/>
      <c r="AB15" s="278"/>
      <c r="AC15" s="278"/>
    </row>
    <row r="16" spans="1:32" s="123" customFormat="1" ht="22.5" customHeight="1">
      <c r="A16" s="172"/>
      <c r="B16" s="173"/>
      <c r="C16" s="173" t="s">
        <v>187</v>
      </c>
      <c r="D16" s="172"/>
      <c r="E16" s="170"/>
      <c r="F16" s="170"/>
      <c r="G16" s="174"/>
      <c r="H16" s="174"/>
      <c r="I16" s="169">
        <v>313719.5</v>
      </c>
      <c r="J16" s="169"/>
      <c r="L16" s="175"/>
      <c r="M16" s="168"/>
      <c r="N16" s="168"/>
      <c r="O16" s="168"/>
      <c r="P16" s="168"/>
      <c r="Q16" s="170"/>
      <c r="R16" s="170"/>
      <c r="S16" s="170"/>
      <c r="T16" s="170"/>
      <c r="U16" s="168"/>
      <c r="V16" s="168"/>
      <c r="W16" s="83"/>
      <c r="X16" s="171"/>
      <c r="Y16" s="89"/>
      <c r="Z16" s="277"/>
      <c r="AA16" s="278"/>
      <c r="AB16" s="278"/>
      <c r="AC16" s="278"/>
    </row>
    <row r="17" spans="1:32" s="123" customFormat="1" ht="30.75" customHeight="1">
      <c r="A17" s="122">
        <v>9</v>
      </c>
      <c r="B17" s="5" t="s">
        <v>148</v>
      </c>
      <c r="C17" s="5" t="s">
        <v>149</v>
      </c>
      <c r="D17" s="122"/>
      <c r="E17" s="161"/>
      <c r="F17" s="161"/>
      <c r="G17" s="164">
        <v>438721.76</v>
      </c>
      <c r="H17" s="164">
        <v>460120</v>
      </c>
      <c r="I17" s="82">
        <v>455400</v>
      </c>
      <c r="J17" s="135">
        <v>416767.23</v>
      </c>
      <c r="K17" s="164">
        <f>I17-J17</f>
        <v>38632.770000000019</v>
      </c>
      <c r="L17" s="165"/>
      <c r="M17" s="160"/>
      <c r="N17" s="160"/>
      <c r="O17" s="160"/>
      <c r="P17" s="160"/>
      <c r="Q17" s="161"/>
      <c r="R17" s="161"/>
      <c r="S17" s="161"/>
      <c r="T17" s="160"/>
      <c r="U17" s="160"/>
      <c r="V17" s="160">
        <v>1</v>
      </c>
      <c r="W17" s="83">
        <v>45</v>
      </c>
      <c r="X17" s="163"/>
      <c r="Y17" s="89">
        <f t="shared" si="0"/>
        <v>193.16385000000008</v>
      </c>
      <c r="Z17" s="277"/>
      <c r="AA17" s="278"/>
      <c r="AB17" s="278"/>
      <c r="AC17" s="278"/>
    </row>
    <row r="18" spans="1:32" s="126" customFormat="1" ht="31.5" customHeight="1">
      <c r="A18" s="122">
        <v>10</v>
      </c>
      <c r="B18" s="84" t="s">
        <v>150</v>
      </c>
      <c r="C18" s="124" t="s">
        <v>151</v>
      </c>
      <c r="D18" s="125"/>
      <c r="E18" s="161"/>
      <c r="F18" s="161"/>
      <c r="G18" s="164">
        <v>352850.52</v>
      </c>
      <c r="H18" s="164">
        <v>409645</v>
      </c>
      <c r="I18" s="90">
        <v>346500</v>
      </c>
      <c r="J18" s="135">
        <v>344497.6</v>
      </c>
      <c r="K18" s="164">
        <f>I18-J18</f>
        <v>2002.4000000000233</v>
      </c>
      <c r="L18" s="91"/>
      <c r="M18" s="160"/>
      <c r="N18" s="160"/>
      <c r="O18" s="160"/>
      <c r="P18" s="160"/>
      <c r="Q18" s="161"/>
      <c r="R18" s="161"/>
      <c r="S18" s="160"/>
      <c r="T18" s="160"/>
      <c r="U18" s="160"/>
      <c r="V18" s="160">
        <v>1</v>
      </c>
      <c r="W18" s="83">
        <v>18</v>
      </c>
      <c r="X18" s="163"/>
      <c r="Y18" s="89">
        <f t="shared" si="0"/>
        <v>10.012000000000116</v>
      </c>
      <c r="Z18" s="277"/>
      <c r="AA18" s="278"/>
      <c r="AB18" s="278"/>
      <c r="AC18" s="278"/>
      <c r="AE18" s="155"/>
    </row>
    <row r="19" spans="1:32" s="123" customFormat="1" ht="30" customHeight="1">
      <c r="A19" s="122">
        <v>11</v>
      </c>
      <c r="B19" s="3" t="s">
        <v>152</v>
      </c>
      <c r="C19" s="5" t="s">
        <v>153</v>
      </c>
      <c r="D19" s="122"/>
      <c r="E19" s="97"/>
      <c r="F19" s="97"/>
      <c r="G19" s="103">
        <v>349228.4</v>
      </c>
      <c r="H19" s="103"/>
      <c r="I19" s="90">
        <v>346500</v>
      </c>
      <c r="J19" s="133">
        <v>344204.45</v>
      </c>
      <c r="K19" s="103">
        <f>I19-J19</f>
        <v>2295.5499999999884</v>
      </c>
      <c r="L19" s="156"/>
      <c r="M19" s="157"/>
      <c r="N19" s="157"/>
      <c r="O19" s="157"/>
      <c r="P19" s="157"/>
      <c r="Q19" s="157"/>
      <c r="R19" s="150"/>
      <c r="S19" s="150"/>
      <c r="T19" s="150"/>
      <c r="U19" s="157"/>
      <c r="V19" s="157">
        <v>1</v>
      </c>
      <c r="W19" s="149">
        <v>45</v>
      </c>
      <c r="X19" s="98"/>
      <c r="Y19" s="158">
        <f t="shared" si="0"/>
        <v>11.477749999999942</v>
      </c>
      <c r="Z19" s="145"/>
      <c r="AA19" s="147"/>
      <c r="AB19" s="147"/>
      <c r="AC19" s="147"/>
    </row>
    <row r="20" spans="1:32" s="123" customFormat="1" ht="30.75" customHeight="1">
      <c r="A20" s="122">
        <v>12</v>
      </c>
      <c r="B20" s="3" t="s">
        <v>154</v>
      </c>
      <c r="C20" s="5" t="s">
        <v>155</v>
      </c>
      <c r="D20" s="122"/>
      <c r="E20" s="97"/>
      <c r="F20" s="97"/>
      <c r="G20" s="88">
        <v>441542.55</v>
      </c>
      <c r="H20" s="88">
        <v>499570</v>
      </c>
      <c r="I20" s="90">
        <v>435600</v>
      </c>
      <c r="J20" s="135">
        <v>434341.45</v>
      </c>
      <c r="K20" s="103">
        <f t="shared" ref="K20:K28" si="1">I20-J20</f>
        <v>1258.5499999999884</v>
      </c>
      <c r="L20" s="91" t="s">
        <v>105</v>
      </c>
      <c r="M20" s="102"/>
      <c r="N20" s="102"/>
      <c r="O20" s="102"/>
      <c r="P20" s="102"/>
      <c r="Q20" s="86"/>
      <c r="R20" s="102"/>
      <c r="S20" s="102"/>
      <c r="T20" s="102"/>
      <c r="U20" s="102"/>
      <c r="V20" s="102">
        <v>1</v>
      </c>
      <c r="W20" s="83">
        <v>250</v>
      </c>
      <c r="X20" s="98"/>
      <c r="Y20" s="89">
        <f t="shared" si="0"/>
        <v>6.2927499999999421</v>
      </c>
      <c r="Z20" s="145"/>
      <c r="AA20" s="147"/>
      <c r="AB20" s="147"/>
      <c r="AC20" s="147"/>
      <c r="AD20" s="152"/>
    </row>
    <row r="21" spans="1:32" s="123" customFormat="1" ht="45" customHeight="1">
      <c r="A21" s="122">
        <v>13</v>
      </c>
      <c r="B21" s="5" t="s">
        <v>156</v>
      </c>
      <c r="C21" s="124" t="s">
        <v>157</v>
      </c>
      <c r="D21" s="122"/>
      <c r="E21" s="97"/>
      <c r="F21" s="97"/>
      <c r="G21" s="92">
        <v>352534.65</v>
      </c>
      <c r="H21" s="92">
        <v>404665</v>
      </c>
      <c r="I21" s="90">
        <v>346500</v>
      </c>
      <c r="J21" s="90">
        <v>298660.94</v>
      </c>
      <c r="K21" s="103">
        <f t="shared" si="1"/>
        <v>47839.06</v>
      </c>
      <c r="L21" s="91"/>
      <c r="M21" s="93"/>
      <c r="N21" s="93"/>
      <c r="O21" s="93"/>
      <c r="P21" s="93"/>
      <c r="Q21" s="99"/>
      <c r="R21" s="93"/>
      <c r="S21" s="93"/>
      <c r="T21" s="93"/>
      <c r="U21" s="93"/>
      <c r="V21" s="102">
        <v>1</v>
      </c>
      <c r="W21" s="81">
        <v>275</v>
      </c>
      <c r="X21" s="27"/>
      <c r="Y21" s="89">
        <f t="shared" si="0"/>
        <v>239.19529999999997</v>
      </c>
      <c r="Z21" s="145"/>
      <c r="AA21" s="147"/>
      <c r="AB21" s="147"/>
      <c r="AC21" s="147"/>
      <c r="AF21" s="152"/>
    </row>
    <row r="22" spans="1:32" s="123" customFormat="1" ht="19.5" customHeight="1">
      <c r="A22" s="122">
        <v>14</v>
      </c>
      <c r="B22" s="5" t="s">
        <v>158</v>
      </c>
      <c r="C22" s="5" t="s">
        <v>159</v>
      </c>
      <c r="D22" s="122"/>
      <c r="E22" s="127"/>
      <c r="F22" s="97"/>
      <c r="G22" s="92">
        <v>350244.84</v>
      </c>
      <c r="H22" s="92"/>
      <c r="I22" s="90">
        <v>346500</v>
      </c>
      <c r="J22" s="90">
        <v>327569.5</v>
      </c>
      <c r="K22" s="103">
        <f>I22-J22</f>
        <v>18930.5</v>
      </c>
      <c r="L22" s="91"/>
      <c r="M22" s="93"/>
      <c r="N22" s="93"/>
      <c r="O22" s="93"/>
      <c r="P22" s="93"/>
      <c r="Q22" s="102"/>
      <c r="R22" s="99"/>
      <c r="S22" s="93"/>
      <c r="T22" s="93"/>
      <c r="U22" s="99"/>
      <c r="V22" s="102">
        <v>1</v>
      </c>
      <c r="W22" s="81">
        <v>45</v>
      </c>
      <c r="X22" s="27"/>
      <c r="Y22" s="89">
        <f t="shared" si="0"/>
        <v>94.652500000000003</v>
      </c>
      <c r="Z22" s="145"/>
      <c r="AA22" s="147"/>
      <c r="AB22" s="147"/>
      <c r="AC22" s="147"/>
    </row>
    <row r="23" spans="1:32" s="123" customFormat="1" ht="30" customHeight="1">
      <c r="A23" s="128">
        <v>15</v>
      </c>
      <c r="B23" s="129" t="s">
        <v>160</v>
      </c>
      <c r="C23" s="5" t="s">
        <v>161</v>
      </c>
      <c r="D23" s="122"/>
      <c r="E23" s="97"/>
      <c r="F23" s="97"/>
      <c r="G23" s="92">
        <v>501943.76</v>
      </c>
      <c r="H23" s="92"/>
      <c r="I23" s="90">
        <v>495000</v>
      </c>
      <c r="J23" s="90">
        <v>451369.29</v>
      </c>
      <c r="K23" s="103">
        <f t="shared" si="1"/>
        <v>43630.710000000021</v>
      </c>
      <c r="L23" s="91"/>
      <c r="M23" s="93"/>
      <c r="N23" s="93"/>
      <c r="O23" s="93"/>
      <c r="P23" s="93"/>
      <c r="Q23" s="99"/>
      <c r="R23" s="99"/>
      <c r="S23" s="93"/>
      <c r="T23" s="86"/>
      <c r="U23" s="93"/>
      <c r="V23" s="102">
        <v>1</v>
      </c>
      <c r="W23" s="85">
        <v>450</v>
      </c>
      <c r="X23" s="27"/>
      <c r="Y23" s="89">
        <f t="shared" si="0"/>
        <v>218.15355000000011</v>
      </c>
      <c r="Z23" s="145"/>
      <c r="AA23" s="147"/>
      <c r="AB23" s="147"/>
      <c r="AC23" s="147"/>
    </row>
    <row r="24" spans="1:32" s="123" customFormat="1" ht="46.5" customHeight="1">
      <c r="A24" s="122">
        <v>16</v>
      </c>
      <c r="B24" s="3" t="s">
        <v>162</v>
      </c>
      <c r="C24" s="5" t="s">
        <v>163</v>
      </c>
      <c r="D24" s="122"/>
      <c r="E24" s="97"/>
      <c r="F24" s="97"/>
      <c r="G24" s="82">
        <v>353244.71</v>
      </c>
      <c r="H24" s="82">
        <v>408320</v>
      </c>
      <c r="I24" s="90">
        <v>346500</v>
      </c>
      <c r="J24" s="90">
        <v>343873.09</v>
      </c>
      <c r="K24" s="103">
        <f t="shared" si="1"/>
        <v>2626.9099999999744</v>
      </c>
      <c r="L24" s="91" t="s">
        <v>107</v>
      </c>
      <c r="M24" s="93"/>
      <c r="N24" s="93"/>
      <c r="O24" s="93"/>
      <c r="P24" s="93"/>
      <c r="Q24" s="99"/>
      <c r="R24" s="93"/>
      <c r="S24" s="93"/>
      <c r="T24" s="93"/>
      <c r="U24" s="93"/>
      <c r="V24" s="102">
        <v>1</v>
      </c>
      <c r="W24" s="81">
        <v>75</v>
      </c>
      <c r="X24" s="27"/>
      <c r="Y24" s="89">
        <f t="shared" si="0"/>
        <v>13.134549999999871</v>
      </c>
      <c r="Z24" s="145"/>
      <c r="AA24" s="147"/>
      <c r="AB24" s="147"/>
      <c r="AC24" s="147"/>
      <c r="AE24" s="152"/>
    </row>
    <row r="25" spans="1:32" s="123" customFormat="1" ht="33" customHeight="1">
      <c r="A25" s="122">
        <v>17</v>
      </c>
      <c r="B25" s="5" t="s">
        <v>164</v>
      </c>
      <c r="C25" s="5" t="s">
        <v>165</v>
      </c>
      <c r="D25" s="122"/>
      <c r="E25" s="97"/>
      <c r="F25" s="97"/>
      <c r="G25" s="82">
        <v>359006.1</v>
      </c>
      <c r="H25" s="82">
        <v>419175</v>
      </c>
      <c r="I25" s="90">
        <v>346500</v>
      </c>
      <c r="J25" s="90">
        <v>339662.34</v>
      </c>
      <c r="K25" s="103">
        <f t="shared" si="1"/>
        <v>6837.6599999999744</v>
      </c>
      <c r="L25" s="91" t="s">
        <v>108</v>
      </c>
      <c r="M25" s="93"/>
      <c r="N25" s="93"/>
      <c r="O25" s="93"/>
      <c r="P25" s="93"/>
      <c r="Q25" s="99"/>
      <c r="R25" s="93"/>
      <c r="S25" s="93"/>
      <c r="T25" s="93"/>
      <c r="U25" s="93"/>
      <c r="V25" s="102">
        <v>1</v>
      </c>
      <c r="W25" s="81">
        <v>85</v>
      </c>
      <c r="X25" s="27"/>
      <c r="Y25" s="89">
        <f t="shared" si="0"/>
        <v>34.18829999999987</v>
      </c>
      <c r="Z25" s="145"/>
      <c r="AA25" s="147"/>
      <c r="AB25" s="147"/>
      <c r="AC25" s="147"/>
    </row>
    <row r="26" spans="1:32" s="123" customFormat="1" ht="33.75" customHeight="1">
      <c r="A26" s="122">
        <v>18</v>
      </c>
      <c r="B26" s="3" t="s">
        <v>186</v>
      </c>
      <c r="C26" s="5" t="s">
        <v>166</v>
      </c>
      <c r="D26" s="122"/>
      <c r="E26" s="97"/>
      <c r="F26" s="97"/>
      <c r="G26" s="86">
        <v>364236.58</v>
      </c>
      <c r="H26" s="82">
        <v>410720</v>
      </c>
      <c r="I26" s="90">
        <v>346500</v>
      </c>
      <c r="J26" s="90">
        <v>344812.6</v>
      </c>
      <c r="K26" s="103">
        <f t="shared" si="1"/>
        <v>1687.4000000000233</v>
      </c>
      <c r="L26" s="91"/>
      <c r="M26" s="93"/>
      <c r="N26" s="93"/>
      <c r="O26" s="93"/>
      <c r="P26" s="93"/>
      <c r="Q26" s="99"/>
      <c r="R26" s="93"/>
      <c r="S26" s="93"/>
      <c r="T26" s="93"/>
      <c r="U26" s="99"/>
      <c r="V26" s="102">
        <v>1</v>
      </c>
      <c r="W26" s="81">
        <v>65</v>
      </c>
      <c r="X26" s="27"/>
      <c r="Y26" s="89">
        <f t="shared" si="0"/>
        <v>8.4370000000001166</v>
      </c>
      <c r="Z26" s="145"/>
      <c r="AA26" s="147"/>
      <c r="AB26" s="147"/>
      <c r="AC26" s="147"/>
    </row>
    <row r="27" spans="1:32" s="123" customFormat="1" ht="34.5" customHeight="1">
      <c r="A27" s="122">
        <v>19</v>
      </c>
      <c r="B27" s="3" t="s">
        <v>167</v>
      </c>
      <c r="C27" s="5" t="s">
        <v>168</v>
      </c>
      <c r="D27" s="122"/>
      <c r="E27" s="97"/>
      <c r="F27" s="97"/>
      <c r="G27" s="82">
        <v>362363.38</v>
      </c>
      <c r="H27" s="82">
        <v>470565</v>
      </c>
      <c r="I27" s="90">
        <v>346500</v>
      </c>
      <c r="J27" s="90">
        <v>339160.81</v>
      </c>
      <c r="K27" s="103">
        <f t="shared" si="1"/>
        <v>7339.1900000000023</v>
      </c>
      <c r="L27" s="91"/>
      <c r="M27" s="93"/>
      <c r="N27" s="93"/>
      <c r="O27" s="93"/>
      <c r="P27" s="93"/>
      <c r="Q27" s="99"/>
      <c r="R27" s="93"/>
      <c r="S27" s="99"/>
      <c r="T27" s="93"/>
      <c r="U27" s="99"/>
      <c r="V27" s="102">
        <v>1</v>
      </c>
      <c r="W27" s="81">
        <v>120</v>
      </c>
      <c r="X27" s="27"/>
      <c r="Y27" s="89">
        <f t="shared" si="0"/>
        <v>36.695950000000011</v>
      </c>
      <c r="Z27" s="145"/>
      <c r="AA27" s="147"/>
      <c r="AB27" s="147"/>
      <c r="AC27" s="147"/>
    </row>
    <row r="28" spans="1:32" s="123" customFormat="1" ht="34.5" customHeight="1">
      <c r="A28" s="122">
        <v>20</v>
      </c>
      <c r="B28" s="3" t="s">
        <v>169</v>
      </c>
      <c r="C28" s="5" t="s">
        <v>170</v>
      </c>
      <c r="D28" s="122"/>
      <c r="E28" s="97"/>
      <c r="F28" s="97"/>
      <c r="G28" s="82">
        <v>352951</v>
      </c>
      <c r="H28" s="82"/>
      <c r="I28" s="90">
        <v>346500</v>
      </c>
      <c r="J28" s="90">
        <v>346462.55</v>
      </c>
      <c r="K28" s="103">
        <f t="shared" si="1"/>
        <v>37.450000000011642</v>
      </c>
      <c r="L28" s="91"/>
      <c r="M28" s="93"/>
      <c r="N28" s="93"/>
      <c r="O28" s="93"/>
      <c r="P28" s="93"/>
      <c r="Q28" s="99"/>
      <c r="R28" s="99"/>
      <c r="S28" s="99"/>
      <c r="T28" s="86"/>
      <c r="U28" s="93"/>
      <c r="V28" s="102">
        <v>1</v>
      </c>
      <c r="W28" s="81">
        <v>175</v>
      </c>
      <c r="X28" s="27"/>
      <c r="Y28" s="89">
        <f>K28*0.5/100</f>
        <v>0.1872500000000582</v>
      </c>
      <c r="Z28" s="145"/>
      <c r="AA28" s="147"/>
      <c r="AB28" s="147"/>
      <c r="AC28" s="147"/>
    </row>
    <row r="29" spans="1:32" s="123" customFormat="1" ht="29.25" customHeight="1">
      <c r="A29" s="122">
        <v>21</v>
      </c>
      <c r="B29" s="3" t="s">
        <v>171</v>
      </c>
      <c r="C29" s="5" t="s">
        <v>172</v>
      </c>
      <c r="D29" s="122"/>
      <c r="E29" s="97"/>
      <c r="F29" s="97"/>
      <c r="G29" s="82">
        <v>360862.3</v>
      </c>
      <c r="H29" s="82"/>
      <c r="I29" s="90">
        <v>346500</v>
      </c>
      <c r="J29" s="90">
        <v>323603.5</v>
      </c>
      <c r="K29" s="103">
        <f>I29-J29</f>
        <v>22896.5</v>
      </c>
      <c r="L29" s="91"/>
      <c r="M29" s="93"/>
      <c r="N29" s="93"/>
      <c r="O29" s="93"/>
      <c r="P29" s="93"/>
      <c r="Q29" s="102"/>
      <c r="R29" s="99"/>
      <c r="S29" s="93"/>
      <c r="T29" s="99"/>
      <c r="U29" s="93"/>
      <c r="V29" s="102">
        <v>1</v>
      </c>
      <c r="W29" s="81">
        <v>220</v>
      </c>
      <c r="X29" s="27"/>
      <c r="Y29" s="89">
        <f>K29*0.5/100</f>
        <v>114.4825</v>
      </c>
      <c r="Z29" s="145"/>
      <c r="AA29" s="147"/>
      <c r="AB29" s="147"/>
      <c r="AC29" s="147"/>
    </row>
    <row r="30" spans="1:32" s="123" customFormat="1" ht="51.75" customHeight="1">
      <c r="A30" s="122">
        <v>22</v>
      </c>
      <c r="B30" s="3" t="s">
        <v>173</v>
      </c>
      <c r="C30" s="5" t="s">
        <v>174</v>
      </c>
      <c r="D30" s="122"/>
      <c r="E30" s="97"/>
      <c r="F30" s="97"/>
      <c r="G30" s="101">
        <v>348003.25</v>
      </c>
      <c r="H30" s="101"/>
      <c r="I30" s="94">
        <v>346500</v>
      </c>
      <c r="J30" s="94">
        <v>337679.87</v>
      </c>
      <c r="K30" s="103">
        <f>I30-J30</f>
        <v>8820.1300000000047</v>
      </c>
      <c r="L30" s="95" t="s">
        <v>109</v>
      </c>
      <c r="M30" s="93"/>
      <c r="N30" s="93"/>
      <c r="O30" s="93"/>
      <c r="P30" s="93"/>
      <c r="Q30" s="99"/>
      <c r="R30" s="99"/>
      <c r="S30" s="99"/>
      <c r="T30" s="93"/>
      <c r="U30" s="93"/>
      <c r="V30" s="102">
        <v>1</v>
      </c>
      <c r="W30" s="100">
        <v>120</v>
      </c>
      <c r="X30" s="27"/>
      <c r="Y30" s="89">
        <f>K30*0.5/100</f>
        <v>44.100650000000023</v>
      </c>
      <c r="Z30" s="146"/>
      <c r="AA30" s="148"/>
      <c r="AB30" s="148"/>
      <c r="AC30" s="148"/>
    </row>
    <row r="31" spans="1:32" s="110" customFormat="1" ht="29.25" customHeight="1">
      <c r="A31" s="252" t="s">
        <v>175</v>
      </c>
      <c r="B31" s="253"/>
      <c r="C31" s="254"/>
      <c r="D31" s="121"/>
      <c r="E31" s="121"/>
      <c r="F31" s="121"/>
      <c r="G31" s="138">
        <f>SUM(G7:G30)</f>
        <v>8298206.9299999988</v>
      </c>
      <c r="H31" s="138"/>
      <c r="I31" s="138">
        <f>SUM(I7:I30)</f>
        <v>8448719.5</v>
      </c>
      <c r="J31" s="137">
        <f>SUM(J7:J30)</f>
        <v>7821280.5</v>
      </c>
      <c r="K31" s="144">
        <f>SUM(K7:K30)</f>
        <v>313719.49999999994</v>
      </c>
      <c r="L31" s="139"/>
      <c r="M31" s="139"/>
      <c r="N31" s="139"/>
      <c r="O31" s="139"/>
      <c r="P31" s="139"/>
      <c r="Q31" s="139"/>
      <c r="R31" s="139"/>
      <c r="S31" s="140"/>
      <c r="T31" s="141"/>
      <c r="U31" s="139"/>
      <c r="V31" s="139"/>
      <c r="W31" s="142"/>
      <c r="X31" s="143"/>
      <c r="Y31" s="139"/>
      <c r="Z31" s="139"/>
      <c r="AA31" s="139"/>
      <c r="AB31" s="166">
        <v>300000</v>
      </c>
      <c r="AC31" s="139"/>
      <c r="AD31" s="159"/>
      <c r="AE31" s="159"/>
      <c r="AF31" s="159"/>
    </row>
    <row r="32" spans="1:32">
      <c r="G32" s="113">
        <f>500000*22</f>
        <v>11000000</v>
      </c>
      <c r="J32" s="136"/>
    </row>
    <row r="33" spans="3:28" ht="18.75" customHeight="1">
      <c r="C33" s="151"/>
      <c r="G33" s="131"/>
      <c r="H33" s="131"/>
      <c r="I33" s="131"/>
      <c r="J33" s="274"/>
      <c r="K33" s="274"/>
      <c r="L33" s="274"/>
      <c r="M33" s="274"/>
      <c r="N33" s="274"/>
      <c r="O33" s="274"/>
      <c r="P33" s="274"/>
      <c r="Q33" s="274"/>
      <c r="R33" s="274"/>
      <c r="S33" s="274"/>
      <c r="T33" s="274"/>
      <c r="U33" s="274"/>
      <c r="V33" s="274"/>
      <c r="W33" s="274"/>
      <c r="X33" s="274"/>
      <c r="Y33" s="274"/>
      <c r="Z33" s="274"/>
      <c r="AA33" s="274"/>
      <c r="AB33" s="274"/>
    </row>
    <row r="34" spans="3:28">
      <c r="C34" s="151"/>
      <c r="I34" s="131"/>
      <c r="J34" s="136"/>
    </row>
    <row r="35" spans="3:28">
      <c r="C35" s="151"/>
      <c r="I35" s="131"/>
      <c r="AA35" s="273"/>
      <c r="AB35" s="273"/>
    </row>
    <row r="36" spans="3:28">
      <c r="C36" s="151"/>
      <c r="G36" s="132"/>
      <c r="H36" s="132"/>
      <c r="I36" s="132"/>
      <c r="J36" s="136"/>
      <c r="K36" s="153"/>
    </row>
    <row r="37" spans="3:28">
      <c r="I37" s="131"/>
    </row>
    <row r="39" spans="3:28">
      <c r="I39" s="154"/>
    </row>
    <row r="43" spans="3:28">
      <c r="I43" s="131"/>
    </row>
  </sheetData>
  <mergeCells count="51">
    <mergeCell ref="AA35:AB35"/>
    <mergeCell ref="J33:AB33"/>
    <mergeCell ref="AC5:AC6"/>
    <mergeCell ref="A2:AC2"/>
    <mergeCell ref="A1:AC1"/>
    <mergeCell ref="Z7:Z18"/>
    <mergeCell ref="AA7:AA18"/>
    <mergeCell ref="AB7:AB18"/>
    <mergeCell ref="AC7:AC18"/>
    <mergeCell ref="H8:H9"/>
    <mergeCell ref="I8:I9"/>
    <mergeCell ref="U8:U9"/>
    <mergeCell ref="J8:J9"/>
    <mergeCell ref="V8:V9"/>
    <mergeCell ref="J5:J6"/>
    <mergeCell ref="Z5:Z6"/>
    <mergeCell ref="AA5:AA6"/>
    <mergeCell ref="AB5:AB6"/>
    <mergeCell ref="A3:C3"/>
    <mergeCell ref="N3:T3"/>
    <mergeCell ref="A5:A6"/>
    <mergeCell ref="B5:B6"/>
    <mergeCell ref="C5:C6"/>
    <mergeCell ref="D5:D6"/>
    <mergeCell ref="G5:G6"/>
    <mergeCell ref="W5:W6"/>
    <mergeCell ref="X5:X6"/>
    <mergeCell ref="Y5:Y6"/>
    <mergeCell ref="S5:S6"/>
    <mergeCell ref="T5:T6"/>
    <mergeCell ref="H5:H6"/>
    <mergeCell ref="I5:I6"/>
    <mergeCell ref="K5:K6"/>
    <mergeCell ref="L5:Q5"/>
    <mergeCell ref="A8:A9"/>
    <mergeCell ref="B8:B9"/>
    <mergeCell ref="G8:G9"/>
    <mergeCell ref="K8:K9"/>
    <mergeCell ref="L8:L9"/>
    <mergeCell ref="W8:W9"/>
    <mergeCell ref="X8:X9"/>
    <mergeCell ref="Y8:Y9"/>
    <mergeCell ref="A31:C31"/>
    <mergeCell ref="O8:O9"/>
    <mergeCell ref="P8:P9"/>
    <mergeCell ref="Q8:Q9"/>
    <mergeCell ref="R8:R9"/>
    <mergeCell ref="S8:S9"/>
    <mergeCell ref="T8:T9"/>
    <mergeCell ref="M8:M9"/>
    <mergeCell ref="N8:N9"/>
  </mergeCells>
  <pageMargins left="0.32" right="0.2" top="0.27" bottom="0.37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ඉතිරිය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2018-11-23T07:49:21Z</dcterms:modified>
</cp:coreProperties>
</file>